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X:\2022_SP\Energy\E3 Modeling Contract\Scenarios\First Draft Scenarios-Feb 2022\Spreadsheets to Post\"/>
    </mc:Choice>
  </mc:AlternateContent>
  <xr:revisionPtr revIDLastSave="0" documentId="13_ncr:1_{AEB6BE15-B83D-42E2-B706-0C675027EAC9}" xr6:coauthVersionLast="46" xr6:coauthVersionMax="47" xr10:uidLastSave="{00000000-0000-0000-0000-000000000000}"/>
  <bookViews>
    <workbookView xWindow="-120" yWindow="-120" windowWidth="29040" windowHeight="15840" xr2:uid="{DB4495B7-0FB4-48B5-A304-6BF277608AF0}"/>
  </bookViews>
  <sheets>
    <sheet name="Summary" sheetId="5" r:id="rId1"/>
    <sheet name="Emissions and Air Quality" sheetId="6" r:id="rId2"/>
    <sheet name="BenMAP July " sheetId="1" r:id="rId3"/>
    <sheet name="BenMAP January" sheetId="3" r:id="rId4"/>
    <sheet name="BenMAP DAC"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8" i="3" l="1"/>
  <c r="L18" i="3"/>
  <c r="M18" i="3"/>
  <c r="J18" i="3"/>
  <c r="M23" i="1"/>
  <c r="L23" i="1"/>
  <c r="K23" i="1"/>
  <c r="J23" i="1"/>
</calcChain>
</file>

<file path=xl/sharedStrings.xml><?xml version="1.0" encoding="utf-8"?>
<sst xmlns="http://schemas.openxmlformats.org/spreadsheetml/2006/main" count="160" uniqueCount="70">
  <si>
    <t>Endpoint</t>
  </si>
  <si>
    <t>Pollutant</t>
  </si>
  <si>
    <t xml:space="preserve">Avoided Mortality, All Cause </t>
  </si>
  <si>
    <t>Hospital Admissions, Alzheimers Disease</t>
  </si>
  <si>
    <t>Hospital Admissions, Parkinsons Disease</t>
  </si>
  <si>
    <t>Incidence, Lung Cancer</t>
  </si>
  <si>
    <t>Incidence, Asthma Onset</t>
  </si>
  <si>
    <t>Acute Myocardial Infarction, Nonfatal</t>
  </si>
  <si>
    <t>Asthma Symptoms</t>
  </si>
  <si>
    <t>Hospital Admissions, Cardiovascular</t>
  </si>
  <si>
    <t>Emergency Room Visits, Cardiovascular</t>
  </si>
  <si>
    <t>Hospital Admissions, Respiratory</t>
  </si>
  <si>
    <t>Emergency Room Visits,  Respiratory</t>
  </si>
  <si>
    <t>Work Loss Days</t>
  </si>
  <si>
    <t>Avoided Mortality, Respiratory</t>
  </si>
  <si>
    <t xml:space="preserve">Ozone </t>
  </si>
  <si>
    <t xml:space="preserve">Incidence,  Asthma Onset </t>
  </si>
  <si>
    <t>Ozone</t>
  </si>
  <si>
    <t>Hospital Admissions,  Respiratory</t>
  </si>
  <si>
    <t>Alt 1</t>
  </si>
  <si>
    <t>Alt 2</t>
  </si>
  <si>
    <t>Alt 3</t>
  </si>
  <si>
    <t>Alt 4</t>
  </si>
  <si>
    <t>Avoided Incidence</t>
  </si>
  <si>
    <r>
      <t>PM</t>
    </r>
    <r>
      <rPr>
        <vertAlign val="subscript"/>
        <sz val="11"/>
        <color theme="1"/>
        <rFont val="Calibri"/>
        <family val="2"/>
        <scheme val="minor"/>
      </rPr>
      <t>2.5</t>
    </r>
  </si>
  <si>
    <t>Valuation $2021</t>
  </si>
  <si>
    <t>Tab</t>
  </si>
  <si>
    <t>Emissions and Air Quality</t>
  </si>
  <si>
    <t xml:space="preserve">Total </t>
  </si>
  <si>
    <t xml:space="preserve">BenMAP July </t>
  </si>
  <si>
    <t xml:space="preserve">BenMAP January </t>
  </si>
  <si>
    <t>This tab contains the results for total avoided incidence and valuation in 2021$ for the health benefits that accrue in July 2045 estimated using BenMAP</t>
  </si>
  <si>
    <t>This tab contains the results for total avoided incidence and valuation in 2021$ for the health benefits that accrue in January 2045 estimated using BenMAP</t>
  </si>
  <si>
    <t>Total</t>
  </si>
  <si>
    <t xml:space="preserve">Emissions </t>
  </si>
  <si>
    <r>
      <t>Reductions in NO</t>
    </r>
    <r>
      <rPr>
        <vertAlign val="subscript"/>
        <sz val="11"/>
        <color theme="1"/>
        <rFont val="Calibri"/>
        <family val="2"/>
        <scheme val="minor"/>
      </rPr>
      <t>x</t>
    </r>
    <r>
      <rPr>
        <sz val="11"/>
        <color theme="1"/>
        <rFont val="Calibri"/>
        <family val="2"/>
        <scheme val="minor"/>
      </rPr>
      <t xml:space="preserve"> emissions  (Tons/day)</t>
    </r>
  </si>
  <si>
    <t>Air Quality</t>
  </si>
  <si>
    <t>N/A</t>
  </si>
  <si>
    <t>Reductions in ROG* emissions  (Tons/day)</t>
  </si>
  <si>
    <r>
      <t>Peak Reductions in 24-h PM</t>
    </r>
    <r>
      <rPr>
        <vertAlign val="subscript"/>
        <sz val="11"/>
        <color theme="1"/>
        <rFont val="Calibri"/>
        <family val="2"/>
        <scheme val="minor"/>
      </rPr>
      <t>2.5</t>
    </r>
    <r>
      <rPr>
        <sz val="11"/>
        <color theme="1"/>
        <rFont val="Calibri"/>
        <family val="2"/>
        <scheme val="minor"/>
      </rPr>
      <t xml:space="preserve"> concentrations (μg/m</t>
    </r>
    <r>
      <rPr>
        <vertAlign val="superscript"/>
        <sz val="11"/>
        <color theme="1"/>
        <rFont val="Calibri"/>
        <family val="2"/>
        <scheme val="minor"/>
      </rPr>
      <t>3</t>
    </r>
    <r>
      <rPr>
        <sz val="11"/>
        <color theme="1"/>
        <rFont val="Calibri"/>
        <family val="2"/>
        <scheme val="minor"/>
      </rPr>
      <t>)</t>
    </r>
  </si>
  <si>
    <t>Population-weighted Reductions in MD8H ozone (ppb)</t>
  </si>
  <si>
    <t>*Reactive Organic Gasses</t>
  </si>
  <si>
    <t xml:space="preserve">Population-weighted reductions refer to the average reduction experienced by the California population </t>
  </si>
  <si>
    <r>
      <t>Reductions in PM</t>
    </r>
    <r>
      <rPr>
        <vertAlign val="subscript"/>
        <sz val="11"/>
        <color theme="1"/>
        <rFont val="Calibri"/>
        <family val="2"/>
        <scheme val="minor"/>
      </rPr>
      <t>2.5</t>
    </r>
    <r>
      <rPr>
        <sz val="11"/>
        <color theme="1"/>
        <rFont val="Calibri"/>
        <family val="2"/>
        <scheme val="minor"/>
      </rPr>
      <t xml:space="preserve"> emissions  (Tons/day)</t>
    </r>
  </si>
  <si>
    <t>Peak reductions refer to the single largest reduction that occurs at a given point in the modeling domain</t>
  </si>
  <si>
    <t xml:space="preserve">BenMAP DAC </t>
  </si>
  <si>
    <t xml:space="preserve">This tab contains the results for total valuation in 2021$ for the health benefits that accrue in January and July 2045 within DAC identified by CalEnviroScreen 4.0 </t>
  </si>
  <si>
    <t>California</t>
  </si>
  <si>
    <t>South Coast</t>
  </si>
  <si>
    <t>San Joaquin Valley</t>
  </si>
  <si>
    <t>San Francisco Bay</t>
  </si>
  <si>
    <t>July</t>
  </si>
  <si>
    <t>January</t>
  </si>
  <si>
    <t xml:space="preserve">Alt2 </t>
  </si>
  <si>
    <t>Alt3</t>
  </si>
  <si>
    <t>Alt4</t>
  </si>
  <si>
    <t>Season</t>
  </si>
  <si>
    <t>The data is provided for DAC in California in total, as well as the value of benefits that accrue within DAC in major California air basins associated with the large urban populations including the presence of DAC and currently degraded air quality including the South Coast Air Basin, the San Joaquin Valley, and the San Francisco Bay area</t>
  </si>
  <si>
    <t xml:space="preserve">The tables provide the avoided incidence of health endpoints within each alternative relative to the Reference and the valuation of those health benefits in $2021 for the month of January in 2045 </t>
  </si>
  <si>
    <t xml:space="preserve">The tables provide the avoided incidence of health endpoints within each alternative relative to the Reference and the valuation of those health benefits in $2021 for the month of July in 2045 </t>
  </si>
  <si>
    <t>Health Benefits within DAC, Valuation in $2021</t>
  </si>
  <si>
    <t>The table provides the total health benefits in $2021 within census tracts identified as DAC using CalEnviroScreen 4.0</t>
  </si>
  <si>
    <r>
      <t>This tab contains the results for total reductions in pollutant emissions estimated via SMOKE, the peak reductions in PM</t>
    </r>
    <r>
      <rPr>
        <vertAlign val="subscript"/>
        <sz val="11"/>
        <color theme="1"/>
        <rFont val="Calibri"/>
        <family val="2"/>
        <scheme val="minor"/>
      </rPr>
      <t>2.5</t>
    </r>
    <r>
      <rPr>
        <sz val="11"/>
        <color theme="1"/>
        <rFont val="Calibri"/>
        <family val="2"/>
        <scheme val="minor"/>
      </rPr>
      <t xml:space="preserve"> and ozone and the population-weighted reductions in PM</t>
    </r>
    <r>
      <rPr>
        <vertAlign val="subscript"/>
        <sz val="11"/>
        <color theme="1"/>
        <rFont val="Calibri"/>
        <family val="2"/>
        <scheme val="minor"/>
      </rPr>
      <t>2.5</t>
    </r>
    <r>
      <rPr>
        <sz val="11"/>
        <color theme="1"/>
        <rFont val="Calibri"/>
        <family val="2"/>
        <scheme val="minor"/>
      </rPr>
      <t xml:space="preserve"> and ozone estimated via CMAQ for July and January 2045</t>
    </r>
  </si>
  <si>
    <t>Alt 1 in 2045</t>
  </si>
  <si>
    <t>Alt 2 in 2045</t>
  </si>
  <si>
    <t>Alt 3 in 2045</t>
  </si>
  <si>
    <t>Alt 4 in 2045</t>
  </si>
  <si>
    <t>Peak Reductions in MD8H* ozone concentrations (ppb)</t>
  </si>
  <si>
    <t>*Maximum daily 8-hour average</t>
  </si>
  <si>
    <r>
      <t>Population-weighted Reductions in in 24-h PM</t>
    </r>
    <r>
      <rPr>
        <vertAlign val="subscript"/>
        <sz val="11"/>
        <color theme="1"/>
        <rFont val="Calibri"/>
        <family val="2"/>
        <scheme val="minor"/>
      </rPr>
      <t>2.5</t>
    </r>
    <r>
      <rPr>
        <sz val="11"/>
        <color theme="1"/>
        <rFont val="Calibri"/>
        <family val="2"/>
        <scheme val="minor"/>
      </rPr>
      <t xml:space="preserve"> concentrations (μg/m</t>
    </r>
    <r>
      <rPr>
        <vertAlign val="superscript"/>
        <sz val="11"/>
        <color theme="1"/>
        <rFont val="Calibri"/>
        <family val="2"/>
        <scheme val="minor"/>
      </rPr>
      <t>3</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</si>
</sst>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vertAlign val="subscript"/>
      <sz val="11"/>
      <color theme="1"/>
      <name val="Calibri"/>
      <family val="2"/>
      <scheme val="minor"/>
    </font>
    <font>
      <sz val="8"/>
      <name val="Calibri"/>
      <family val="2"/>
      <scheme val="minor"/>
    </font>
    <font>
      <vertAlign val="superscript"/>
      <sz val="11"/>
      <color theme="1"/>
      <name val="Calibri"/>
      <family val="2"/>
      <scheme val="minor"/>
    </font>
    <font>
      <sz val="11"/>
      <color rgb="FF000000"/>
      <name val="Calibri"/>
      <family val="2"/>
      <scheme val="minor"/>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1" fontId="0" fillId="0" borderId="0" xfId="0" applyNumberFormat="1"/>
    <xf numFmtId="1" fontId="1" fillId="0" borderId="0" xfId="0" applyNumberFormat="1" applyFont="1"/>
    <xf numFmtId="0" fontId="0" fillId="0" borderId="2" xfId="0" applyBorder="1" applyAlignment="1">
      <alignment horizontal="center" vertical="center"/>
    </xf>
    <xf numFmtId="0" fontId="0" fillId="0" borderId="7" xfId="0" applyBorder="1" applyAlignment="1">
      <alignment horizontal="center" vertical="center"/>
    </xf>
    <xf numFmtId="0" fontId="0" fillId="0" borderId="9" xfId="0" applyBorder="1"/>
    <xf numFmtId="2" fontId="0" fillId="0" borderId="8" xfId="0" applyNumberFormat="1" applyBorder="1" applyAlignment="1">
      <alignment horizontal="center" vertical="center"/>
    </xf>
    <xf numFmtId="0" fontId="0" fillId="0" borderId="8" xfId="0" applyBorder="1"/>
    <xf numFmtId="0" fontId="1" fillId="0" borderId="8" xfId="0" applyFont="1" applyBorder="1"/>
    <xf numFmtId="1" fontId="0" fillId="0" borderId="8" xfId="0" applyNumberFormat="1" applyBorder="1"/>
    <xf numFmtId="0" fontId="0" fillId="0" borderId="0" xfId="0" applyFill="1" applyBorder="1"/>
    <xf numFmtId="0" fontId="0" fillId="0" borderId="8" xfId="0"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164" fontId="0" fillId="0" borderId="8" xfId="0" applyNumberFormat="1" applyBorder="1" applyAlignment="1">
      <alignment horizontal="center" vertical="center"/>
    </xf>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2" fontId="0" fillId="0" borderId="0" xfId="0" applyNumberFormat="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1" fillId="0" borderId="10" xfId="0" applyFont="1" applyBorder="1" applyAlignment="1">
      <alignment horizontal="center" vertical="center"/>
    </xf>
    <xf numFmtId="0" fontId="0" fillId="0" borderId="8" xfId="0" applyBorder="1" applyAlignment="1">
      <alignment horizontal="center"/>
    </xf>
    <xf numFmtId="0" fontId="1" fillId="0" borderId="8" xfId="0" applyFont="1" applyBorder="1" applyAlignment="1">
      <alignment horizontal="center"/>
    </xf>
    <xf numFmtId="0" fontId="0" fillId="0" borderId="7"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74754-3A99-4108-99CE-9A95C010227D}">
  <dimension ref="C3:D7"/>
  <sheetViews>
    <sheetView tabSelected="1" workbookViewId="0"/>
  </sheetViews>
  <sheetFormatPr defaultRowHeight="15" x14ac:dyDescent="0.25"/>
  <cols>
    <col min="3" max="3" width="23.7109375" bestFit="1" customWidth="1"/>
  </cols>
  <sheetData>
    <row r="3" spans="3:4" x14ac:dyDescent="0.25">
      <c r="C3" t="s">
        <v>26</v>
      </c>
    </row>
    <row r="4" spans="3:4" ht="18" x14ac:dyDescent="0.35">
      <c r="C4" s="1" t="s">
        <v>27</v>
      </c>
      <c r="D4" t="s">
        <v>62</v>
      </c>
    </row>
    <row r="5" spans="3:4" x14ac:dyDescent="0.25">
      <c r="C5" s="1" t="s">
        <v>29</v>
      </c>
      <c r="D5" t="s">
        <v>31</v>
      </c>
    </row>
    <row r="6" spans="3:4" x14ac:dyDescent="0.25">
      <c r="C6" s="1" t="s">
        <v>30</v>
      </c>
      <c r="D6" t="s">
        <v>32</v>
      </c>
    </row>
    <row r="7" spans="3:4" x14ac:dyDescent="0.25">
      <c r="C7" s="1" t="s">
        <v>45</v>
      </c>
      <c r="D7"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EE23-A2A1-461D-A32B-9F051E1BDE4F}">
  <dimension ref="C3:L19"/>
  <sheetViews>
    <sheetView workbookViewId="0">
      <selection activeCell="D22" sqref="D22"/>
    </sheetView>
  </sheetViews>
  <sheetFormatPr defaultRowHeight="15" x14ac:dyDescent="0.25"/>
  <cols>
    <col min="3" max="3" width="10.42578125" bestFit="1" customWidth="1"/>
    <col min="4" max="4" width="67.7109375" bestFit="1" customWidth="1"/>
    <col min="6" max="6" width="9.42578125" customWidth="1"/>
    <col min="10" max="10" width="8.42578125" bestFit="1" customWidth="1"/>
  </cols>
  <sheetData>
    <row r="3" spans="3:12" x14ac:dyDescent="0.25">
      <c r="C3" s="25"/>
      <c r="D3" s="26"/>
      <c r="E3" s="20" t="s">
        <v>63</v>
      </c>
      <c r="F3" s="21"/>
      <c r="G3" s="20" t="s">
        <v>64</v>
      </c>
      <c r="H3" s="21"/>
      <c r="I3" s="20" t="s">
        <v>65</v>
      </c>
      <c r="J3" s="21"/>
      <c r="K3" s="20" t="s">
        <v>66</v>
      </c>
      <c r="L3" s="21"/>
    </row>
    <row r="4" spans="3:12" x14ac:dyDescent="0.25">
      <c r="C4" s="22"/>
      <c r="D4" s="23"/>
      <c r="E4" s="4" t="s">
        <v>52</v>
      </c>
      <c r="F4" s="5" t="s">
        <v>51</v>
      </c>
      <c r="G4" s="5" t="s">
        <v>52</v>
      </c>
      <c r="H4" s="5" t="s">
        <v>51</v>
      </c>
      <c r="I4" s="5" t="s">
        <v>52</v>
      </c>
      <c r="J4" s="5" t="s">
        <v>51</v>
      </c>
      <c r="K4" s="5" t="s">
        <v>52</v>
      </c>
      <c r="L4" s="5" t="s">
        <v>51</v>
      </c>
    </row>
    <row r="5" spans="3:12" ht="18" x14ac:dyDescent="0.35">
      <c r="C5" s="24" t="s">
        <v>34</v>
      </c>
      <c r="D5" s="6" t="s">
        <v>35</v>
      </c>
      <c r="E5" s="15">
        <v>873.14599999999996</v>
      </c>
      <c r="F5" s="15">
        <v>878.1069</v>
      </c>
      <c r="G5" s="15">
        <v>620.38670000000002</v>
      </c>
      <c r="H5" s="15">
        <v>619.53859999999997</v>
      </c>
      <c r="I5" s="15">
        <v>578.88469999999995</v>
      </c>
      <c r="J5" s="15">
        <v>578.57579999999996</v>
      </c>
      <c r="K5" s="15">
        <v>406.08350000000002</v>
      </c>
      <c r="L5" s="15">
        <v>389.3417</v>
      </c>
    </row>
    <row r="6" spans="3:12" ht="18" x14ac:dyDescent="0.35">
      <c r="C6" s="24"/>
      <c r="D6" s="8" t="s">
        <v>43</v>
      </c>
      <c r="E6" s="15">
        <v>131.29589999999999</v>
      </c>
      <c r="F6" s="15">
        <v>129.4443</v>
      </c>
      <c r="G6" s="15">
        <v>104.12130000000001</v>
      </c>
      <c r="H6" s="15">
        <v>101.9666</v>
      </c>
      <c r="I6" s="15">
        <v>94.582710000000006</v>
      </c>
      <c r="J6" s="15">
        <v>92.051860000000005</v>
      </c>
      <c r="K6" s="15">
        <v>78.348960000000005</v>
      </c>
      <c r="L6" s="15">
        <v>66.096940000000004</v>
      </c>
    </row>
    <row r="7" spans="3:12" x14ac:dyDescent="0.25">
      <c r="C7" s="24"/>
      <c r="D7" s="8" t="s">
        <v>38</v>
      </c>
      <c r="E7" s="15">
        <v>286.13569999999999</v>
      </c>
      <c r="F7" s="15">
        <v>362.81220000000002</v>
      </c>
      <c r="G7" s="15">
        <v>217.33439999999999</v>
      </c>
      <c r="H7" s="15">
        <v>282.65309999999999</v>
      </c>
      <c r="I7" s="15">
        <v>197.12289999999999</v>
      </c>
      <c r="J7" s="15">
        <v>257.90629999999999</v>
      </c>
      <c r="K7" s="15">
        <v>144.63329999999999</v>
      </c>
      <c r="L7" s="15">
        <v>181.8655</v>
      </c>
    </row>
    <row r="8" spans="3:12" x14ac:dyDescent="0.25">
      <c r="D8" t="s">
        <v>41</v>
      </c>
    </row>
    <row r="10" spans="3:12" x14ac:dyDescent="0.25">
      <c r="C10" s="28"/>
      <c r="D10" s="28"/>
      <c r="E10" s="27" t="s">
        <v>63</v>
      </c>
      <c r="F10" s="21"/>
      <c r="G10" s="20" t="s">
        <v>64</v>
      </c>
      <c r="H10" s="21"/>
      <c r="I10" s="20" t="s">
        <v>65</v>
      </c>
      <c r="J10" s="21"/>
      <c r="K10" s="20" t="s">
        <v>66</v>
      </c>
      <c r="L10" s="21"/>
    </row>
    <row r="11" spans="3:12" x14ac:dyDescent="0.25">
      <c r="C11" s="28"/>
      <c r="D11" s="28"/>
      <c r="E11" s="4" t="s">
        <v>52</v>
      </c>
      <c r="F11" s="5" t="s">
        <v>51</v>
      </c>
      <c r="G11" s="5" t="s">
        <v>52</v>
      </c>
      <c r="H11" s="5" t="s">
        <v>51</v>
      </c>
      <c r="I11" s="5" t="s">
        <v>52</v>
      </c>
      <c r="J11" s="5" t="s">
        <v>51</v>
      </c>
      <c r="K11" s="5" t="s">
        <v>52</v>
      </c>
      <c r="L11" s="5" t="s">
        <v>51</v>
      </c>
    </row>
    <row r="12" spans="3:12" ht="18.75" x14ac:dyDescent="0.35">
      <c r="C12" s="24" t="s">
        <v>36</v>
      </c>
      <c r="D12" s="8" t="s">
        <v>39</v>
      </c>
      <c r="E12" s="7">
        <v>22.8</v>
      </c>
      <c r="F12" s="7">
        <v>8.4</v>
      </c>
      <c r="G12" s="15">
        <v>17</v>
      </c>
      <c r="H12" s="15">
        <v>6.3</v>
      </c>
      <c r="I12" s="15">
        <v>14.9</v>
      </c>
      <c r="J12" s="15">
        <v>5.91</v>
      </c>
      <c r="K12" s="15">
        <v>11.9</v>
      </c>
      <c r="L12" s="15">
        <v>4.2699999999999996</v>
      </c>
    </row>
    <row r="13" spans="3:12" ht="18.75" x14ac:dyDescent="0.35">
      <c r="C13" s="24"/>
      <c r="D13" s="8" t="s">
        <v>69</v>
      </c>
      <c r="E13" s="12">
        <v>7.9</v>
      </c>
      <c r="F13" s="12">
        <v>2.7</v>
      </c>
      <c r="G13" s="12">
        <v>6.1</v>
      </c>
      <c r="H13" s="14">
        <v>1.9</v>
      </c>
      <c r="I13" s="12">
        <v>5.4</v>
      </c>
      <c r="J13" s="12">
        <v>1.8</v>
      </c>
      <c r="K13" s="12">
        <v>4.4000000000000004</v>
      </c>
      <c r="L13" s="12">
        <v>1.3</v>
      </c>
    </row>
    <row r="14" spans="3:12" x14ac:dyDescent="0.25">
      <c r="C14" s="24"/>
      <c r="D14" s="8" t="s">
        <v>67</v>
      </c>
      <c r="E14" s="7" t="s">
        <v>37</v>
      </c>
      <c r="F14" s="15">
        <v>51.87</v>
      </c>
      <c r="G14" s="7" t="s">
        <v>37</v>
      </c>
      <c r="H14" s="15">
        <v>33.58</v>
      </c>
      <c r="I14" s="7" t="s">
        <v>37</v>
      </c>
      <c r="J14" s="15">
        <v>27.89</v>
      </c>
      <c r="K14" s="7" t="s">
        <v>37</v>
      </c>
      <c r="L14" s="15">
        <v>19.03</v>
      </c>
    </row>
    <row r="15" spans="3:12" x14ac:dyDescent="0.25">
      <c r="C15" s="24"/>
      <c r="D15" s="8" t="s">
        <v>40</v>
      </c>
      <c r="E15" s="12" t="s">
        <v>37</v>
      </c>
      <c r="F15" s="13">
        <v>17.3</v>
      </c>
      <c r="G15" s="12" t="s">
        <v>37</v>
      </c>
      <c r="H15" s="12">
        <v>8.9</v>
      </c>
      <c r="I15" s="12" t="s">
        <v>37</v>
      </c>
      <c r="J15" s="13">
        <v>8.1</v>
      </c>
      <c r="K15" s="12" t="s">
        <v>37</v>
      </c>
      <c r="L15" s="12">
        <v>4.8</v>
      </c>
    </row>
    <row r="16" spans="3:12" x14ac:dyDescent="0.25">
      <c r="D16" s="11" t="s">
        <v>68</v>
      </c>
    </row>
    <row r="18" spans="4:4" x14ac:dyDescent="0.25">
      <c r="D18" t="s">
        <v>44</v>
      </c>
    </row>
    <row r="19" spans="4:4" x14ac:dyDescent="0.25">
      <c r="D19" t="s">
        <v>42</v>
      </c>
    </row>
  </sheetData>
  <mergeCells count="13">
    <mergeCell ref="I3:J3"/>
    <mergeCell ref="K3:L3"/>
    <mergeCell ref="C4:D4"/>
    <mergeCell ref="C5:C7"/>
    <mergeCell ref="C12:C15"/>
    <mergeCell ref="C3:D3"/>
    <mergeCell ref="E3:F3"/>
    <mergeCell ref="G3:H3"/>
    <mergeCell ref="E10:F10"/>
    <mergeCell ref="G10:H10"/>
    <mergeCell ref="I10:J10"/>
    <mergeCell ref="K10:L10"/>
    <mergeCell ref="C10:D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D083-C20E-43EC-9FC2-4D5309B3DF62}">
  <dimension ref="C3:M26"/>
  <sheetViews>
    <sheetView workbookViewId="0">
      <selection activeCell="O5" sqref="O5:O21"/>
    </sheetView>
  </sheetViews>
  <sheetFormatPr defaultRowHeight="15" x14ac:dyDescent="0.25"/>
  <cols>
    <col min="3" max="3" width="38.140625" bestFit="1" customWidth="1"/>
    <col min="5" max="5" width="10.5703125" bestFit="1" customWidth="1"/>
    <col min="6" max="6" width="7" bestFit="1" customWidth="1"/>
    <col min="7" max="8" width="9.5703125" bestFit="1" customWidth="1"/>
    <col min="10" max="10" width="11" bestFit="1" customWidth="1"/>
    <col min="11" max="11" width="12" bestFit="1" customWidth="1"/>
    <col min="12" max="13" width="11" bestFit="1" customWidth="1"/>
  </cols>
  <sheetData>
    <row r="3" spans="3:13" x14ac:dyDescent="0.25">
      <c r="C3" s="8"/>
      <c r="D3" s="8"/>
      <c r="E3" s="29" t="s">
        <v>23</v>
      </c>
      <c r="F3" s="29"/>
      <c r="G3" s="29"/>
      <c r="H3" s="29"/>
      <c r="J3" s="29" t="s">
        <v>25</v>
      </c>
      <c r="K3" s="29"/>
      <c r="L3" s="29"/>
      <c r="M3" s="29"/>
    </row>
    <row r="4" spans="3:13" x14ac:dyDescent="0.25">
      <c r="C4" s="9" t="s">
        <v>0</v>
      </c>
      <c r="D4" s="9" t="s">
        <v>1</v>
      </c>
      <c r="E4" s="9" t="s">
        <v>19</v>
      </c>
      <c r="F4" s="9" t="s">
        <v>20</v>
      </c>
      <c r="G4" s="9" t="s">
        <v>21</v>
      </c>
      <c r="H4" s="9" t="s">
        <v>22</v>
      </c>
      <c r="J4" s="9" t="s">
        <v>19</v>
      </c>
      <c r="K4" s="9" t="s">
        <v>20</v>
      </c>
      <c r="L4" s="9" t="s">
        <v>21</v>
      </c>
      <c r="M4" s="9" t="s">
        <v>22</v>
      </c>
    </row>
    <row r="5" spans="3:13" ht="18" x14ac:dyDescent="0.35">
      <c r="C5" s="8" t="s">
        <v>2</v>
      </c>
      <c r="D5" s="8" t="s">
        <v>24</v>
      </c>
      <c r="E5" s="10">
        <v>268.45117190000002</v>
      </c>
      <c r="F5" s="10">
        <v>187.9807587</v>
      </c>
      <c r="G5" s="10">
        <v>176.7</v>
      </c>
      <c r="H5" s="10">
        <v>131.94999999999999</v>
      </c>
      <c r="J5" s="10">
        <v>2615788218.9936004</v>
      </c>
      <c r="K5" s="10">
        <v>1831684512.7728</v>
      </c>
      <c r="L5" s="10">
        <v>1721764800</v>
      </c>
      <c r="M5" s="10">
        <v>1285720800</v>
      </c>
    </row>
    <row r="6" spans="3:13" ht="18" x14ac:dyDescent="0.35">
      <c r="C6" s="8" t="s">
        <v>3</v>
      </c>
      <c r="D6" s="8" t="s">
        <v>24</v>
      </c>
      <c r="E6" s="10">
        <v>3596.9060060000002</v>
      </c>
      <c r="F6" s="10">
        <v>2706.4577640000002</v>
      </c>
      <c r="G6" s="10">
        <v>2583.9829100000002</v>
      </c>
      <c r="H6" s="10">
        <v>2046.07592773438</v>
      </c>
      <c r="J6" s="10">
        <v>634529596.70504951</v>
      </c>
      <c r="K6" s="10">
        <v>477445768.8428598</v>
      </c>
      <c r="L6" s="10">
        <v>455840000.00000006</v>
      </c>
      <c r="M6" s="10">
        <v>360947917.76252109</v>
      </c>
    </row>
    <row r="7" spans="3:13" ht="18" x14ac:dyDescent="0.35">
      <c r="C7" s="8" t="s">
        <v>4</v>
      </c>
      <c r="D7" s="8" t="s">
        <v>24</v>
      </c>
      <c r="E7" s="10">
        <v>325.24249270000001</v>
      </c>
      <c r="F7" s="10">
        <v>238.11938480000001</v>
      </c>
      <c r="G7" s="10">
        <v>225.95762629999999</v>
      </c>
      <c r="H7" s="10">
        <v>175.67108154296901</v>
      </c>
      <c r="J7" s="10">
        <v>167660840.53032917</v>
      </c>
      <c r="K7" s="10">
        <v>122749324.2679015</v>
      </c>
      <c r="L7" s="10">
        <v>116480000.00000001</v>
      </c>
      <c r="M7" s="10">
        <v>90557543.523482457</v>
      </c>
    </row>
    <row r="8" spans="3:13" ht="18" x14ac:dyDescent="0.35">
      <c r="C8" s="8" t="s">
        <v>5</v>
      </c>
      <c r="D8" s="8" t="s">
        <v>24</v>
      </c>
      <c r="E8" s="10">
        <v>536.23925780000002</v>
      </c>
      <c r="F8" s="10">
        <v>385.83621219999998</v>
      </c>
      <c r="G8" s="10">
        <v>364.4582825</v>
      </c>
      <c r="H8" s="10">
        <v>280.31304931640602</v>
      </c>
      <c r="J8" s="10">
        <v>60642433.745444663</v>
      </c>
      <c r="K8" s="10">
        <v>43633595.628424771</v>
      </c>
      <c r="L8" s="10">
        <v>41216000.000000007</v>
      </c>
      <c r="M8" s="10">
        <v>31700151.143155847</v>
      </c>
    </row>
    <row r="9" spans="3:13" ht="18" x14ac:dyDescent="0.35">
      <c r="C9" s="8" t="s">
        <v>6</v>
      </c>
      <c r="D9" s="8" t="s">
        <v>24</v>
      </c>
      <c r="E9" s="10">
        <v>12773.04883</v>
      </c>
      <c r="F9" s="10">
        <v>9349.0175780000009</v>
      </c>
      <c r="G9" s="10">
        <v>8778.2949219999991</v>
      </c>
      <c r="H9" s="10">
        <v>6784.3583984375</v>
      </c>
      <c r="J9" s="10">
        <v>396012323.63024503</v>
      </c>
      <c r="K9" s="10">
        <v>289854538.56781238</v>
      </c>
      <c r="L9" s="10">
        <v>272160000</v>
      </c>
      <c r="M9" s="10">
        <v>210340504.40607312</v>
      </c>
    </row>
    <row r="10" spans="3:13" ht="18" x14ac:dyDescent="0.35">
      <c r="C10" s="8" t="s">
        <v>7</v>
      </c>
      <c r="D10" s="8" t="s">
        <v>24</v>
      </c>
      <c r="E10" s="10">
        <v>61.610176090000003</v>
      </c>
      <c r="F10" s="10">
        <v>43.309337620000001</v>
      </c>
      <c r="G10" s="10">
        <v>40.646404269999998</v>
      </c>
      <c r="H10" s="10">
        <v>30.530328750610401</v>
      </c>
      <c r="J10" s="10">
        <v>25125230.563668758</v>
      </c>
      <c r="K10" s="10">
        <v>17661970.186105225</v>
      </c>
      <c r="L10" s="10">
        <v>16576000.000000002</v>
      </c>
      <c r="M10" s="10">
        <v>12450565.762434123</v>
      </c>
    </row>
    <row r="11" spans="3:13" ht="18" x14ac:dyDescent="0.35">
      <c r="C11" s="8" t="s">
        <v>8</v>
      </c>
      <c r="D11" s="8" t="s">
        <v>24</v>
      </c>
      <c r="E11" s="10">
        <v>138728.7813</v>
      </c>
      <c r="F11" s="10">
        <v>99356.296879999994</v>
      </c>
      <c r="G11" s="10">
        <v>92698.921879999994</v>
      </c>
      <c r="H11" s="10">
        <v>69869.203125</v>
      </c>
      <c r="J11" s="10">
        <v>53695.667835083994</v>
      </c>
      <c r="K11" s="10">
        <v>38456.351051304679</v>
      </c>
      <c r="L11" s="10">
        <v>35879.580800000003</v>
      </c>
      <c r="M11" s="10">
        <v>27043.224107829832</v>
      </c>
    </row>
    <row r="12" spans="3:13" ht="18" x14ac:dyDescent="0.35">
      <c r="C12" s="8" t="s">
        <v>9</v>
      </c>
      <c r="D12" s="8" t="s">
        <v>24</v>
      </c>
      <c r="E12" s="10">
        <v>100.7843323</v>
      </c>
      <c r="F12" s="10">
        <v>70.584457400000005</v>
      </c>
      <c r="G12" s="10">
        <v>66.351470950000007</v>
      </c>
      <c r="H12" s="10">
        <v>49.586654663085902</v>
      </c>
      <c r="J12" s="10">
        <v>1744560.3234759301</v>
      </c>
      <c r="K12" s="10">
        <v>1221805.4237594728</v>
      </c>
      <c r="L12" s="10">
        <v>1148533.1200000001</v>
      </c>
      <c r="M12" s="10">
        <v>858336.88952387264</v>
      </c>
    </row>
    <row r="13" spans="3:13" ht="18" x14ac:dyDescent="0.35">
      <c r="C13" s="8" t="s">
        <v>10</v>
      </c>
      <c r="D13" s="8" t="s">
        <v>24</v>
      </c>
      <c r="E13" s="10">
        <v>159.3695984</v>
      </c>
      <c r="F13" s="10">
        <v>112.2216339</v>
      </c>
      <c r="G13" s="10">
        <v>105.28825380000001</v>
      </c>
      <c r="H13" s="10">
        <v>78.874000549316406</v>
      </c>
      <c r="J13" s="10">
        <v>207153.3866975033</v>
      </c>
      <c r="K13" s="10">
        <v>145869.04752539267</v>
      </c>
      <c r="L13" s="10">
        <v>136856.83200000002</v>
      </c>
      <c r="M13" s="10">
        <v>102522.79293044657</v>
      </c>
    </row>
    <row r="14" spans="3:13" ht="18" x14ac:dyDescent="0.35">
      <c r="C14" s="8" t="s">
        <v>11</v>
      </c>
      <c r="D14" s="8" t="s">
        <v>24</v>
      </c>
      <c r="E14" s="10">
        <v>15.801574710000001</v>
      </c>
      <c r="F14" s="10">
        <v>11.05558109</v>
      </c>
      <c r="G14" s="10">
        <v>10.398184779999999</v>
      </c>
      <c r="H14" s="10">
        <v>7.7697029113769496</v>
      </c>
      <c r="J14" s="10">
        <v>172863.80903484515</v>
      </c>
      <c r="K14" s="10">
        <v>120944.26621300992</v>
      </c>
      <c r="L14" s="10">
        <v>113752.57600000002</v>
      </c>
      <c r="M14" s="10">
        <v>84997.885652482873</v>
      </c>
    </row>
    <row r="15" spans="3:13" ht="18" x14ac:dyDescent="0.35">
      <c r="C15" s="8" t="s">
        <v>12</v>
      </c>
      <c r="D15" s="8" t="s">
        <v>24</v>
      </c>
      <c r="E15" s="10">
        <v>229.1840057</v>
      </c>
      <c r="F15" s="10">
        <v>163.4829254</v>
      </c>
      <c r="G15" s="10">
        <v>152.73529049999999</v>
      </c>
      <c r="H15" s="10">
        <v>114.963874816895</v>
      </c>
      <c r="J15" s="10">
        <v>224409.44503024494</v>
      </c>
      <c r="K15" s="10">
        <v>160077.10681590086</v>
      </c>
      <c r="L15" s="10">
        <v>149553.37599999999</v>
      </c>
      <c r="M15" s="10">
        <v>112568.84732155617</v>
      </c>
    </row>
    <row r="16" spans="3:13" ht="18" x14ac:dyDescent="0.35">
      <c r="C16" s="8" t="s">
        <v>13</v>
      </c>
      <c r="D16" s="8" t="s">
        <v>24</v>
      </c>
      <c r="E16" s="10">
        <v>49427.746090000001</v>
      </c>
      <c r="F16" s="10">
        <v>35188.414060000003</v>
      </c>
      <c r="G16" s="10">
        <v>32910.75</v>
      </c>
      <c r="H16" s="10">
        <v>24738.2734375</v>
      </c>
      <c r="J16" s="10">
        <v>9088097.8831819966</v>
      </c>
      <c r="K16" s="10">
        <v>6469964.2736879168</v>
      </c>
      <c r="L16" s="10">
        <v>6051178.5600000005</v>
      </c>
      <c r="M16" s="10">
        <v>4548535.3520177305</v>
      </c>
    </row>
    <row r="17" spans="3:13" x14ac:dyDescent="0.25">
      <c r="C17" s="8" t="s">
        <v>14</v>
      </c>
      <c r="D17" s="8" t="s">
        <v>15</v>
      </c>
      <c r="E17" s="10">
        <v>359.60464480000002</v>
      </c>
      <c r="F17" s="10">
        <v>170.6484222</v>
      </c>
      <c r="G17" s="10">
        <v>154.6</v>
      </c>
      <c r="H17" s="10">
        <v>86.9</v>
      </c>
      <c r="J17" s="10">
        <v>3503987658.9312</v>
      </c>
      <c r="K17" s="10">
        <v>1662798225.9168</v>
      </c>
      <c r="L17" s="10">
        <v>1506422400</v>
      </c>
      <c r="M17" s="10">
        <v>846753600</v>
      </c>
    </row>
    <row r="18" spans="3:13" x14ac:dyDescent="0.25">
      <c r="C18" s="8" t="s">
        <v>16</v>
      </c>
      <c r="D18" s="8" t="s">
        <v>15</v>
      </c>
      <c r="E18" s="10">
        <v>2865.4016109999998</v>
      </c>
      <c r="F18" s="10">
        <v>1526.116577</v>
      </c>
      <c r="G18" s="10">
        <v>1363.962524</v>
      </c>
      <c r="H18" s="10">
        <v>821.39465332031295</v>
      </c>
      <c r="J18" s="10">
        <v>88703843.026455477</v>
      </c>
      <c r="K18" s="10">
        <v>47243780.685610689</v>
      </c>
      <c r="L18" s="10">
        <v>42224000.000000007</v>
      </c>
      <c r="M18" s="10">
        <v>25427801.154012423</v>
      </c>
    </row>
    <row r="19" spans="3:13" x14ac:dyDescent="0.25">
      <c r="C19" s="8" t="s">
        <v>12</v>
      </c>
      <c r="D19" s="8" t="s">
        <v>15</v>
      </c>
      <c r="E19" s="10">
        <v>1936.942871</v>
      </c>
      <c r="F19" s="10">
        <v>1017.754395</v>
      </c>
      <c r="G19" s="10">
        <v>908.6796875</v>
      </c>
      <c r="H19" s="10">
        <v>542.26318359375</v>
      </c>
      <c r="J19" s="10">
        <v>1896565.2432392652</v>
      </c>
      <c r="K19" s="10">
        <v>996538.22557733371</v>
      </c>
      <c r="L19" s="10">
        <v>889737.29600000009</v>
      </c>
      <c r="M19" s="10">
        <v>530959.1326052997</v>
      </c>
    </row>
    <row r="20" spans="3:13" x14ac:dyDescent="0.25">
      <c r="C20" s="8" t="s">
        <v>8</v>
      </c>
      <c r="D20" s="8" t="s">
        <v>17</v>
      </c>
      <c r="E20" s="10">
        <v>1201703.8439</v>
      </c>
      <c r="F20" s="10">
        <v>654334.14064999996</v>
      </c>
      <c r="G20" s="10">
        <v>587896.74223999993</v>
      </c>
      <c r="H20" s="10">
        <v>356921.8359375</v>
      </c>
      <c r="J20" s="10">
        <v>434062984.74720538</v>
      </c>
      <c r="K20" s="10">
        <v>236349606.06497952</v>
      </c>
      <c r="L20" s="10">
        <v>212352000.00000003</v>
      </c>
      <c r="M20" s="10">
        <v>128922411.47010581</v>
      </c>
    </row>
    <row r="21" spans="3:13" x14ac:dyDescent="0.25">
      <c r="C21" s="8" t="s">
        <v>18</v>
      </c>
      <c r="D21" s="8" t="s">
        <v>17</v>
      </c>
      <c r="E21" s="10">
        <v>168.5084229</v>
      </c>
      <c r="F21" s="10">
        <v>78.575935360000003</v>
      </c>
      <c r="G21" s="10">
        <v>71.246086120000001</v>
      </c>
      <c r="H21" s="10">
        <v>39.593219757080099</v>
      </c>
      <c r="J21" s="10">
        <v>8505420.7425503172</v>
      </c>
      <c r="K21" s="10">
        <v>3966100.7976607024</v>
      </c>
      <c r="L21" s="10">
        <v>3596128.4800000004</v>
      </c>
      <c r="M21" s="10">
        <v>1998457.9215133237</v>
      </c>
    </row>
    <row r="23" spans="3:13" x14ac:dyDescent="0.25">
      <c r="I23" s="1" t="s">
        <v>28</v>
      </c>
      <c r="J23" s="1">
        <f>SUM(J5:J21)</f>
        <v>7948405897.3742447</v>
      </c>
      <c r="K23" s="1">
        <f t="shared" ref="K23:M23" si="0">SUM(K5:K21)</f>
        <v>4742541078.4255848</v>
      </c>
      <c r="L23" s="1">
        <f t="shared" si="0"/>
        <v>4397156819.8207998</v>
      </c>
      <c r="M23" s="1">
        <f t="shared" si="0"/>
        <v>3001084717.2674565</v>
      </c>
    </row>
    <row r="26" spans="3:13" x14ac:dyDescent="0.25">
      <c r="C26" t="s">
        <v>59</v>
      </c>
    </row>
  </sheetData>
  <mergeCells count="2">
    <mergeCell ref="E3:H3"/>
    <mergeCell ref="J3:M3"/>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9C34-BF7E-4814-9630-D6CBA45E2530}">
  <dimension ref="C3:O21"/>
  <sheetViews>
    <sheetView workbookViewId="0">
      <selection activeCell="O5" sqref="O5:O16"/>
    </sheetView>
  </sheetViews>
  <sheetFormatPr defaultRowHeight="15" x14ac:dyDescent="0.25"/>
  <cols>
    <col min="3" max="3" width="38.140625" bestFit="1" customWidth="1"/>
    <col min="5" max="5" width="10.5703125" bestFit="1" customWidth="1"/>
    <col min="6" max="8" width="9.5703125" bestFit="1" customWidth="1"/>
    <col min="10" max="13" width="11" bestFit="1" customWidth="1"/>
    <col min="15" max="15" width="13.7109375" bestFit="1" customWidth="1"/>
  </cols>
  <sheetData>
    <row r="3" spans="3:15" x14ac:dyDescent="0.25">
      <c r="C3" s="8"/>
      <c r="D3" s="8"/>
      <c r="E3" s="29" t="s">
        <v>23</v>
      </c>
      <c r="F3" s="29"/>
      <c r="G3" s="29"/>
      <c r="H3" s="29"/>
      <c r="J3" s="29" t="s">
        <v>25</v>
      </c>
      <c r="K3" s="29"/>
      <c r="L3" s="29"/>
      <c r="M3" s="29"/>
    </row>
    <row r="4" spans="3:15" x14ac:dyDescent="0.25">
      <c r="C4" s="9" t="s">
        <v>0</v>
      </c>
      <c r="D4" s="9" t="s">
        <v>1</v>
      </c>
      <c r="E4" s="9" t="s">
        <v>19</v>
      </c>
      <c r="F4" s="9" t="s">
        <v>20</v>
      </c>
      <c r="G4" s="9" t="s">
        <v>21</v>
      </c>
      <c r="H4" s="9" t="s">
        <v>22</v>
      </c>
      <c r="J4" s="9" t="s">
        <v>19</v>
      </c>
      <c r="K4" s="9" t="s">
        <v>20</v>
      </c>
      <c r="L4" s="9" t="s">
        <v>21</v>
      </c>
      <c r="M4" s="9" t="s">
        <v>22</v>
      </c>
    </row>
    <row r="5" spans="3:15" ht="18" x14ac:dyDescent="0.35">
      <c r="C5" s="8" t="s">
        <v>2</v>
      </c>
      <c r="D5" s="8" t="s">
        <v>24</v>
      </c>
      <c r="E5" s="10">
        <v>337.59019999999998</v>
      </c>
      <c r="F5" s="10">
        <v>256.55869999999999</v>
      </c>
      <c r="G5" s="10">
        <v>236.47640000000001</v>
      </c>
      <c r="H5" s="10">
        <v>229.52010000000001</v>
      </c>
      <c r="J5" s="10">
        <v>3289478908.8000007</v>
      </c>
      <c r="K5" s="10">
        <v>2499907972.8000002</v>
      </c>
      <c r="L5" s="10">
        <v>2304226041.6000004</v>
      </c>
      <c r="M5" s="10">
        <v>2236443854.4000006</v>
      </c>
      <c r="O5" s="19"/>
    </row>
    <row r="6" spans="3:15" ht="18" x14ac:dyDescent="0.35">
      <c r="C6" s="8" t="s">
        <v>3</v>
      </c>
      <c r="D6" s="8" t="s">
        <v>24</v>
      </c>
      <c r="E6" s="10">
        <v>6983.28173828125</v>
      </c>
      <c r="F6" s="10">
        <v>6136.24169921875</v>
      </c>
      <c r="G6" s="10">
        <v>5799.099609375</v>
      </c>
      <c r="H6" s="10">
        <v>5178.73095703125</v>
      </c>
      <c r="J6" s="10">
        <v>1234005470.662221</v>
      </c>
      <c r="K6" s="10">
        <v>1084326268.0685236</v>
      </c>
      <c r="L6" s="10">
        <v>1024750384.0000001</v>
      </c>
      <c r="M6" s="10">
        <v>915125949.59934056</v>
      </c>
      <c r="O6" s="19"/>
    </row>
    <row r="7" spans="3:15" ht="18" x14ac:dyDescent="0.35">
      <c r="C7" s="8" t="s">
        <v>4</v>
      </c>
      <c r="D7" s="8" t="s">
        <v>24</v>
      </c>
      <c r="E7" s="10">
        <v>721.77410888671898</v>
      </c>
      <c r="F7" s="10">
        <v>603.021728515625</v>
      </c>
      <c r="G7" s="10">
        <v>559.23919677734398</v>
      </c>
      <c r="H7" s="10">
        <v>485.61306762695301</v>
      </c>
      <c r="J7" s="10">
        <v>369371696.04605687</v>
      </c>
      <c r="K7" s="10">
        <v>308599540.87020284</v>
      </c>
      <c r="L7" s="10">
        <v>286193600</v>
      </c>
      <c r="M7" s="10">
        <v>248515041.20612365</v>
      </c>
      <c r="O7" s="19"/>
    </row>
    <row r="8" spans="3:15" ht="18" x14ac:dyDescent="0.35">
      <c r="C8" s="8" t="s">
        <v>5</v>
      </c>
      <c r="D8" s="8" t="s">
        <v>24</v>
      </c>
      <c r="E8" s="10">
        <v>1334.23950195313</v>
      </c>
      <c r="F8" s="10">
        <v>1073.03173828125</v>
      </c>
      <c r="G8" s="10">
        <v>980.7490234375</v>
      </c>
      <c r="H8" s="10">
        <v>829.83685302734398</v>
      </c>
      <c r="J8" s="10">
        <v>151818344.65463814</v>
      </c>
      <c r="K8" s="10">
        <v>122096446.72435351</v>
      </c>
      <c r="L8" s="10">
        <v>111595926.40000001</v>
      </c>
      <c r="M8" s="10">
        <v>94424169.855264306</v>
      </c>
      <c r="O8" s="19"/>
    </row>
    <row r="9" spans="3:15" ht="18" x14ac:dyDescent="0.35">
      <c r="C9" s="8" t="s">
        <v>6</v>
      </c>
      <c r="D9" s="8" t="s">
        <v>24</v>
      </c>
      <c r="E9" s="10">
        <v>31026.513671875</v>
      </c>
      <c r="F9" s="10">
        <v>25145.046875</v>
      </c>
      <c r="G9" s="10">
        <v>22962.986328125</v>
      </c>
      <c r="H9" s="10">
        <v>19557.439453125</v>
      </c>
      <c r="J9" s="10">
        <v>2891175463.3942585</v>
      </c>
      <c r="K9" s="10">
        <v>2343116707.2051229</v>
      </c>
      <c r="L9" s="10">
        <v>2139783520.0000002</v>
      </c>
      <c r="M9" s="10">
        <v>1822440950.7198348</v>
      </c>
      <c r="O9" s="19"/>
    </row>
    <row r="10" spans="3:15" ht="18" x14ac:dyDescent="0.35">
      <c r="C10" s="8" t="s">
        <v>7</v>
      </c>
      <c r="D10" s="8" t="s">
        <v>24</v>
      </c>
      <c r="E10" s="10">
        <v>175.68852233886699</v>
      </c>
      <c r="F10" s="10">
        <v>133.52566528320301</v>
      </c>
      <c r="G10" s="10">
        <v>121.14256286621099</v>
      </c>
      <c r="H10" s="10">
        <v>97.124923706054702</v>
      </c>
      <c r="J10" s="10">
        <v>71749632.802712813</v>
      </c>
      <c r="K10" s="10">
        <v>54530696.292892151</v>
      </c>
      <c r="L10" s="10">
        <v>49473547.200000003</v>
      </c>
      <c r="M10" s="10">
        <v>39664956.589820802</v>
      </c>
      <c r="O10" s="19"/>
    </row>
    <row r="11" spans="3:15" ht="18" x14ac:dyDescent="0.35">
      <c r="C11" s="8" t="s">
        <v>8</v>
      </c>
      <c r="D11" s="8" t="s">
        <v>24</v>
      </c>
      <c r="E11" s="10">
        <v>388620.8125</v>
      </c>
      <c r="F11" s="10">
        <v>299583.875</v>
      </c>
      <c r="G11" s="10">
        <v>268078.53125</v>
      </c>
      <c r="H11" s="10">
        <v>218786.28125</v>
      </c>
      <c r="J11" s="10">
        <v>150417.64262502018</v>
      </c>
      <c r="K11" s="10">
        <v>115955.44756360345</v>
      </c>
      <c r="L11" s="10">
        <v>103761.14560000002</v>
      </c>
      <c r="M11" s="10">
        <v>84682.331995072076</v>
      </c>
      <c r="O11" s="19"/>
    </row>
    <row r="12" spans="3:15" ht="18" x14ac:dyDescent="0.35">
      <c r="C12" s="8" t="s">
        <v>9</v>
      </c>
      <c r="D12" s="8" t="s">
        <v>24</v>
      </c>
      <c r="E12" s="10">
        <v>298.270751953125</v>
      </c>
      <c r="F12" s="10">
        <v>226.36738586425801</v>
      </c>
      <c r="G12" s="10">
        <v>202.44418334960901</v>
      </c>
      <c r="H12" s="10">
        <v>163.15400695800801</v>
      </c>
      <c r="J12" s="10">
        <v>5163018.6059214734</v>
      </c>
      <c r="K12" s="10">
        <v>3918382.9367709639</v>
      </c>
      <c r="L12" s="10">
        <v>3504276.16</v>
      </c>
      <c r="M12" s="10">
        <v>2824169.5440765838</v>
      </c>
      <c r="O12" s="19"/>
    </row>
    <row r="13" spans="3:15" ht="18" x14ac:dyDescent="0.35">
      <c r="C13" s="8" t="s">
        <v>10</v>
      </c>
      <c r="D13" s="8" t="s">
        <v>24</v>
      </c>
      <c r="E13" s="10">
        <v>464.27459716796898</v>
      </c>
      <c r="F13" s="10">
        <v>353.24920654296898</v>
      </c>
      <c r="G13" s="10">
        <v>315.85696411132801</v>
      </c>
      <c r="H13" s="10">
        <v>254.98114013671901</v>
      </c>
      <c r="J13" s="10">
        <v>603478.62927155336</v>
      </c>
      <c r="K13" s="10">
        <v>459164.3571631583</v>
      </c>
      <c r="L13" s="10">
        <v>410560.75200000004</v>
      </c>
      <c r="M13" s="10">
        <v>331432.45372120728</v>
      </c>
      <c r="O13" s="19"/>
    </row>
    <row r="14" spans="3:15" ht="18" x14ac:dyDescent="0.35">
      <c r="C14" s="8" t="s">
        <v>11</v>
      </c>
      <c r="D14" s="8" t="s">
        <v>24</v>
      </c>
      <c r="E14" s="10">
        <v>46.844512939453097</v>
      </c>
      <c r="F14" s="10">
        <v>35.512950897216797</v>
      </c>
      <c r="G14" s="10">
        <v>31.746288299560501</v>
      </c>
      <c r="H14" s="10">
        <v>25.488721847534201</v>
      </c>
      <c r="J14" s="10">
        <v>512463.09125967615</v>
      </c>
      <c r="K14" s="10">
        <v>388499.64391909161</v>
      </c>
      <c r="L14" s="10">
        <v>347293.63199999998</v>
      </c>
      <c r="M14" s="10">
        <v>278837.97633093543</v>
      </c>
      <c r="O14" s="19"/>
    </row>
    <row r="15" spans="3:15" ht="18" x14ac:dyDescent="0.35">
      <c r="C15" s="8" t="s">
        <v>12</v>
      </c>
      <c r="D15" s="8" t="s">
        <v>24</v>
      </c>
      <c r="E15" s="10">
        <v>653.00628662109398</v>
      </c>
      <c r="F15" s="10">
        <v>500.78082275390602</v>
      </c>
      <c r="G15" s="10">
        <v>447.44610595703102</v>
      </c>
      <c r="H15" s="10">
        <v>362.953857421875</v>
      </c>
      <c r="J15" s="10">
        <v>639399.50203143258</v>
      </c>
      <c r="K15" s="10">
        <v>490345.98174019367</v>
      </c>
      <c r="L15" s="10">
        <v>438122.60800000007</v>
      </c>
      <c r="M15" s="10">
        <v>355390.93642844853</v>
      </c>
      <c r="O15" s="19"/>
    </row>
    <row r="16" spans="3:15" ht="18" x14ac:dyDescent="0.35">
      <c r="C16" s="8" t="s">
        <v>13</v>
      </c>
      <c r="D16" s="8" t="s">
        <v>24</v>
      </c>
      <c r="E16" s="10">
        <v>139307.109375</v>
      </c>
      <c r="F16" s="10">
        <v>107224.9375</v>
      </c>
      <c r="G16" s="10">
        <v>96059.75</v>
      </c>
      <c r="H16" s="10">
        <v>78211.78125</v>
      </c>
      <c r="J16" s="10">
        <v>25613886.808504604</v>
      </c>
      <c r="K16" s="10">
        <v>19715055.638552047</v>
      </c>
      <c r="L16" s="10">
        <v>17662153.600000001</v>
      </c>
      <c r="M16" s="10">
        <v>14380513.10530269</v>
      </c>
      <c r="O16" s="19"/>
    </row>
    <row r="17" spans="3:13" x14ac:dyDescent="0.25">
      <c r="E17" s="2"/>
      <c r="F17" s="2"/>
      <c r="G17" s="2"/>
      <c r="H17" s="2"/>
    </row>
    <row r="18" spans="3:13" x14ac:dyDescent="0.25">
      <c r="E18" s="2"/>
      <c r="F18" s="2"/>
      <c r="G18" s="2"/>
      <c r="H18" s="2"/>
      <c r="I18" s="1" t="s">
        <v>33</v>
      </c>
      <c r="J18" s="3">
        <f>SUM(J5:J16)</f>
        <v>8040282180.6395016</v>
      </c>
      <c r="K18" s="3">
        <f t="shared" ref="K18:M18" si="0">SUM(K5:K16)</f>
        <v>6437665035.9668045</v>
      </c>
      <c r="L18" s="3">
        <f t="shared" si="0"/>
        <v>5938489187.0976009</v>
      </c>
      <c r="M18" s="3">
        <f t="shared" si="0"/>
        <v>5374869948.7182388</v>
      </c>
    </row>
    <row r="19" spans="3:13" x14ac:dyDescent="0.25">
      <c r="E19" s="2"/>
      <c r="F19" s="2"/>
      <c r="G19" s="2"/>
      <c r="H19" s="2"/>
    </row>
    <row r="20" spans="3:13" x14ac:dyDescent="0.25">
      <c r="E20" s="2"/>
      <c r="F20" s="2"/>
      <c r="G20" s="2"/>
      <c r="H20" s="2"/>
    </row>
    <row r="21" spans="3:13" x14ac:dyDescent="0.25">
      <c r="C21" t="s">
        <v>58</v>
      </c>
      <c r="E21" s="2"/>
      <c r="F21" s="2"/>
      <c r="G21" s="2"/>
      <c r="H21" s="2"/>
    </row>
  </sheetData>
  <mergeCells count="2">
    <mergeCell ref="E3:H3"/>
    <mergeCell ref="J3: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3B60-079A-4B1D-9BA2-BBC048C35E38}">
  <dimension ref="D3:I22"/>
  <sheetViews>
    <sheetView workbookViewId="0">
      <selection activeCell="E22" sqref="E22"/>
    </sheetView>
  </sheetViews>
  <sheetFormatPr defaultRowHeight="15" x14ac:dyDescent="0.25"/>
  <cols>
    <col min="4" max="4" width="20.42578125" bestFit="1" customWidth="1"/>
    <col min="5" max="5" width="12" bestFit="1" customWidth="1"/>
    <col min="6" max="6" width="14.7109375" bestFit="1" customWidth="1"/>
    <col min="7" max="8" width="17.7109375" bestFit="1" customWidth="1"/>
    <col min="9" max="9" width="17" bestFit="1" customWidth="1"/>
  </cols>
  <sheetData>
    <row r="3" spans="4:9" x14ac:dyDescent="0.25">
      <c r="D3" s="30"/>
      <c r="E3" s="30" t="s">
        <v>56</v>
      </c>
      <c r="F3" s="29" t="s">
        <v>60</v>
      </c>
      <c r="G3" s="29"/>
      <c r="H3" s="29"/>
      <c r="I3" s="29"/>
    </row>
    <row r="4" spans="4:9" x14ac:dyDescent="0.25">
      <c r="D4" s="31"/>
      <c r="E4" s="31"/>
      <c r="F4" s="8" t="s">
        <v>47</v>
      </c>
      <c r="G4" s="8" t="s">
        <v>48</v>
      </c>
      <c r="H4" s="8" t="s">
        <v>49</v>
      </c>
      <c r="I4" s="8" t="s">
        <v>50</v>
      </c>
    </row>
    <row r="5" spans="4:9" x14ac:dyDescent="0.25">
      <c r="D5" s="24" t="s">
        <v>19</v>
      </c>
      <c r="E5" s="8" t="s">
        <v>51</v>
      </c>
      <c r="F5" s="10">
        <v>2166108883.6800003</v>
      </c>
      <c r="G5" s="10">
        <v>1828991076.6400003</v>
      </c>
      <c r="H5" s="10">
        <v>179604125.23199999</v>
      </c>
      <c r="I5" s="10">
        <v>43974307.126400001</v>
      </c>
    </row>
    <row r="6" spans="4:9" x14ac:dyDescent="0.25">
      <c r="D6" s="24"/>
      <c r="E6" s="8" t="s">
        <v>52</v>
      </c>
      <c r="F6" s="10">
        <v>2497814902.2400002</v>
      </c>
      <c r="G6" s="10">
        <v>1941080895.0400002</v>
      </c>
      <c r="H6" s="10">
        <v>363038628.28800005</v>
      </c>
      <c r="I6" s="10">
        <v>63077340.670400009</v>
      </c>
    </row>
    <row r="7" spans="4:9" x14ac:dyDescent="0.25">
      <c r="D7" s="24" t="s">
        <v>53</v>
      </c>
      <c r="E7" s="8" t="s">
        <v>51</v>
      </c>
      <c r="F7" s="10">
        <v>1310004053.1199999</v>
      </c>
      <c r="G7" s="10">
        <v>1083001453.5200002</v>
      </c>
      <c r="H7" s="10">
        <v>133911297.29600002</v>
      </c>
      <c r="I7" s="10">
        <v>23157106.134400003</v>
      </c>
    </row>
    <row r="8" spans="4:9" x14ac:dyDescent="0.25">
      <c r="D8" s="24"/>
      <c r="E8" s="8" t="s">
        <v>52</v>
      </c>
      <c r="F8" s="10">
        <v>2028716725.2800002</v>
      </c>
      <c r="G8" s="10">
        <v>1571180404.6400001</v>
      </c>
      <c r="H8" s="10">
        <v>306031601.79200006</v>
      </c>
      <c r="I8" s="10">
        <v>47846690.483200006</v>
      </c>
    </row>
    <row r="9" spans="4:9" x14ac:dyDescent="0.25">
      <c r="D9" s="24" t="s">
        <v>54</v>
      </c>
      <c r="E9" s="8" t="s">
        <v>51</v>
      </c>
      <c r="F9" s="10">
        <v>1201634674.2400002</v>
      </c>
      <c r="G9" s="10">
        <v>995712613.84000003</v>
      </c>
      <c r="H9" s="10">
        <v>119688669.74400002</v>
      </c>
      <c r="I9" s="10">
        <v>22036999.555200003</v>
      </c>
    </row>
    <row r="10" spans="4:9" x14ac:dyDescent="0.25">
      <c r="D10" s="24"/>
      <c r="E10" s="8" t="s">
        <v>52</v>
      </c>
      <c r="F10" s="10">
        <v>1846778668.0000002</v>
      </c>
      <c r="G10" s="10">
        <v>1432543764.9600003</v>
      </c>
      <c r="H10" s="10">
        <v>276945000.97600001</v>
      </c>
      <c r="I10" s="10">
        <v>43102280.121600002</v>
      </c>
    </row>
    <row r="11" spans="4:9" x14ac:dyDescent="0.25">
      <c r="D11" s="24" t="s">
        <v>55</v>
      </c>
      <c r="E11" s="8" t="s">
        <v>51</v>
      </c>
      <c r="F11" s="10">
        <v>827173614.39999998</v>
      </c>
      <c r="G11" s="10">
        <v>684123394.8640002</v>
      </c>
      <c r="H11" s="10">
        <v>85531189.452800021</v>
      </c>
      <c r="I11" s="10">
        <v>13606359.076800002</v>
      </c>
    </row>
    <row r="12" spans="4:9" x14ac:dyDescent="0.25">
      <c r="D12" s="24"/>
      <c r="E12" s="8" t="s">
        <v>52</v>
      </c>
      <c r="F12" s="10">
        <v>1686012908.1600003</v>
      </c>
      <c r="G12" s="10">
        <v>1302609086.2400002</v>
      </c>
      <c r="H12" s="10">
        <v>250612615.456</v>
      </c>
      <c r="I12" s="10">
        <v>40806351.499200009</v>
      </c>
    </row>
    <row r="15" spans="4:9" x14ac:dyDescent="0.25">
      <c r="D15" s="16" t="s">
        <v>61</v>
      </c>
      <c r="E15" s="16"/>
      <c r="F15" s="16"/>
      <c r="G15" s="16"/>
      <c r="H15" s="16"/>
      <c r="I15" s="16"/>
    </row>
    <row r="16" spans="4:9" x14ac:dyDescent="0.25">
      <c r="D16" s="16" t="s">
        <v>57</v>
      </c>
      <c r="E16" s="18"/>
      <c r="F16" s="18"/>
      <c r="G16" s="18"/>
      <c r="H16" s="18"/>
      <c r="I16" s="16"/>
    </row>
    <row r="17" spans="4:9" x14ac:dyDescent="0.25">
      <c r="E17" s="16"/>
      <c r="F17" s="16"/>
      <c r="G17" s="16"/>
      <c r="H17" s="16"/>
      <c r="I17" s="16"/>
    </row>
    <row r="18" spans="4:9" x14ac:dyDescent="0.25">
      <c r="E18" s="16"/>
      <c r="F18" s="17"/>
      <c r="G18" s="16"/>
      <c r="H18" s="16"/>
      <c r="I18" s="16"/>
    </row>
    <row r="19" spans="4:9" x14ac:dyDescent="0.25">
      <c r="D19" s="16"/>
      <c r="E19" s="16"/>
      <c r="F19" s="16"/>
      <c r="G19" s="16"/>
      <c r="H19" s="16"/>
      <c r="I19" s="16"/>
    </row>
    <row r="20" spans="4:9" x14ac:dyDescent="0.25">
      <c r="D20" s="16"/>
      <c r="E20" s="16"/>
      <c r="F20" s="16"/>
      <c r="G20" s="16"/>
      <c r="H20" s="16"/>
      <c r="I20" s="16"/>
    </row>
    <row r="21" spans="4:9" x14ac:dyDescent="0.25">
      <c r="D21" s="16"/>
      <c r="E21" s="16"/>
      <c r="F21" s="16"/>
      <c r="G21" s="16"/>
      <c r="H21" s="16"/>
      <c r="I21" s="16"/>
    </row>
    <row r="22" spans="4:9" x14ac:dyDescent="0.25">
      <c r="D22" s="16"/>
      <c r="E22" s="16"/>
      <c r="F22" s="16"/>
      <c r="G22" s="16"/>
      <c r="H22" s="16"/>
      <c r="I22" s="16"/>
    </row>
  </sheetData>
  <mergeCells count="7">
    <mergeCell ref="D11:D12"/>
    <mergeCell ref="F3:I3"/>
    <mergeCell ref="D3:D4"/>
    <mergeCell ref="E3:E4"/>
    <mergeCell ref="D5:D6"/>
    <mergeCell ref="D7:D8"/>
    <mergeCell ref="D9:D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Emissions and Air Quality</vt:lpstr>
      <vt:lpstr>BenMAP July </vt:lpstr>
      <vt:lpstr>BenMAP January</vt:lpstr>
      <vt:lpstr>BenMAP DAC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Mac Kinnon</dc:creator>
  <cp:lastModifiedBy>Hand, Maureen@ARB</cp:lastModifiedBy>
  <dcterms:created xsi:type="dcterms:W3CDTF">2022-04-06T20:25:19Z</dcterms:created>
  <dcterms:modified xsi:type="dcterms:W3CDTF">2022-05-05T21:30:31Z</dcterms:modified>
</cp:coreProperties>
</file>