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4"/>
  <workbookPr codeName="ThisWorkbook"/>
  <mc:AlternateContent xmlns:mc="http://schemas.openxmlformats.org/markup-compatibility/2006">
    <mc:Choice Requires="x15">
      <x15ac:absPath xmlns:x15ac="http://schemas.microsoft.com/office/spreadsheetml/2010/11/ac" url="/Users/Bankai/Downloads/"/>
    </mc:Choice>
  </mc:AlternateContent>
  <xr:revisionPtr revIDLastSave="0" documentId="13_ncr:1_{1D59A4E8-F961-CC47-B063-A5BF06D6EFBF}" xr6:coauthVersionLast="45" xr6:coauthVersionMax="45" xr10:uidLastSave="{00000000-0000-0000-0000-000000000000}"/>
  <bookViews>
    <workbookView xWindow="19560" yWindow="2080" windowWidth="38660" windowHeight="25740" tabRatio="812" firstSheet="1" activeTab="6" xr2:uid="{00000000-000D-0000-FFFF-FFFF00000000}"/>
  </bookViews>
  <sheets>
    <sheet name="README" sheetId="1" r:id="rId1"/>
    <sheet name="1.CARB Regulatory" sheetId="2" r:id="rId2"/>
    <sheet name="2.CARB Enforcement" sheetId="3" r:id="rId3"/>
    <sheet name="3.CARB Guidance" sheetId="4" r:id="rId4"/>
    <sheet name="4.CARB Incentive" sheetId="5" r:id="rId5"/>
    <sheet name="CARB Metrics Glossary" sheetId="6" r:id="rId6"/>
    <sheet name="5.DISTRICT Regulatory" sheetId="7" r:id="rId7"/>
    <sheet name="6.DISTRICT Enforcement" sheetId="8" r:id="rId8"/>
    <sheet name="7.DISTRICT Coordination" sheetId="9" r:id="rId9"/>
    <sheet name="8.DISTRICT Incentive" sheetId="10" r:id="rId10"/>
  </sheets>
  <externalReferences>
    <externalReference r:id="rId11"/>
  </externalReferences>
  <definedNames>
    <definedName name="_xlnm._FilterDatabase" localSheetId="1" hidden="1">'1.CARB Regulatory'!$A$6:$AV$19</definedName>
    <definedName name="_xlnm._FilterDatabase" localSheetId="8" hidden="1">'7.DISTRICT Coordination'!$A$5:$P$22</definedName>
    <definedName name="_xlnm._FilterDatabase" localSheetId="9" hidden="1">'8.DISTRICT Incentive'!$A$5:$N$33</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rojects">OFFSET([1]incentive_projects!$E$2,1,0,COUNTA([1]incentive_projects!$A:$A)-1,1)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Incentive'!$A:$B,'4.CARB Incentive'!$1:$6</definedName>
    <definedName name="_xlnm.Print_Titles" localSheetId="6">'5.DISTRICT Regulatory'!$A:$C,'5.DISTRICT Regulatory'!$4:$5</definedName>
    <definedName name="_xlnm.Print_Titles" localSheetId="7">'6.DISTRICT Enforcement'!$A:$C,'6.DISTRICT Enforcement'!$4:$5</definedName>
    <definedName name="_xlnm.Print_Titles" localSheetId="8">'7.DISTRICT Coordination'!$A:$C,'7.DISTRICT Coordination'!$4:$5</definedName>
    <definedName name="_xlnm.Print_Titles" localSheetId="9">'8.DISTRICT Incentive'!$A:$C,'8.DISTRICT Incentive'!$4:$5</definedName>
    <definedName name="_xlnm.Print_Titles" localSheetId="5">'CARB Metrics Glossary'!#REF!</definedName>
    <definedName name="Z_1A225090_3E5D_4A48_8531_CB3514DE2367_.wvu.FilterData" localSheetId="8" hidden="1">'7.DISTRICT Coordination'!$A$5:$P$22</definedName>
    <definedName name="Z_1A225090_3E5D_4A48_8531_CB3514DE2367_.wvu.FilterData" localSheetId="9" hidden="1">'8.DISTRICT Incentive'!$A$5:$N$33</definedName>
    <definedName name="Z_1A225090_3E5D_4A48_8531_CB3514DE2367_.wvu.PrintTitles" localSheetId="6" hidden="1">'5.DISTRICT Regulatory'!$A:$C,'5.DISTRICT Regulatory'!$4:$5</definedName>
    <definedName name="Z_1A225090_3E5D_4A48_8531_CB3514DE2367_.wvu.PrintTitles" localSheetId="7" hidden="1">'6.DISTRICT Enforcement'!$A:$C,'6.DISTRICT Enforcement'!$4:$5</definedName>
    <definedName name="Z_1A225090_3E5D_4A48_8531_CB3514DE2367_.wvu.PrintTitles" localSheetId="8" hidden="1">'7.DISTRICT Coordination'!$A:$C,'7.DISTRICT Coordination'!$4:$5</definedName>
    <definedName name="Z_1A225090_3E5D_4A48_8531_CB3514DE2367_.wvu.PrintTitles" localSheetId="9" hidden="1">'8.DISTRICT Incentive'!$A:$C,'8.DISTRICT Incentive'!$4:$5</definedName>
    <definedName name="Z_1D1633C2_9C7D_4AA0_8C38_A0BEAED3A952_.wvu.FilterData" localSheetId="1" hidden="1">'1.CARB Regulatory'!$A$6:$AV$19</definedName>
    <definedName name="Z_1D1633C2_9C7D_4AA0_8C38_A0BEAED3A952_.wvu.FilterData" localSheetId="8" hidden="1">'7.DISTRICT Coordination'!$A$5:$P$22</definedName>
    <definedName name="Z_1D1633C2_9C7D_4AA0_8C38_A0BEAED3A952_.wvu.FilterData" localSheetId="9" hidden="1">'8.DISTRICT Incentive'!$A$5:$N$33</definedName>
    <definedName name="Z_1D1633C2_9C7D_4AA0_8C38_A0BEAED3A952_.wvu.PrintTitles" localSheetId="1" hidden="1">'1.CARB Regulatory'!$A:$D,'1.CARB Regulatory'!$1:$6</definedName>
    <definedName name="Z_1D1633C2_9C7D_4AA0_8C38_A0BEAED3A952_.wvu.PrintTitles" localSheetId="2" hidden="1">'2.CARB Enforcement'!$A:$C,'2.CARB Enforcement'!$1:$6</definedName>
    <definedName name="Z_1D1633C2_9C7D_4AA0_8C38_A0BEAED3A952_.wvu.PrintTitles" localSheetId="3" hidden="1">'3.CARB Guidance'!$A:$F,'3.CARB Guidance'!$1:$6</definedName>
    <definedName name="Z_1D1633C2_9C7D_4AA0_8C38_A0BEAED3A952_.wvu.PrintTitles" localSheetId="4" hidden="1">'4.CARB Incentive'!$A:$B,'4.CARB Incentive'!$1:$6</definedName>
    <definedName name="Z_1D1633C2_9C7D_4AA0_8C38_A0BEAED3A952_.wvu.PrintTitles" localSheetId="6" hidden="1">'5.DISTRICT Regulatory'!$A:$C,'5.DISTRICT Regulatory'!$4:$5</definedName>
    <definedName name="Z_1D1633C2_9C7D_4AA0_8C38_A0BEAED3A952_.wvu.PrintTitles" localSheetId="7" hidden="1">'6.DISTRICT Enforcement'!$A:$C,'6.DISTRICT Enforcement'!$4:$5</definedName>
    <definedName name="Z_1D1633C2_9C7D_4AA0_8C38_A0BEAED3A952_.wvu.PrintTitles" localSheetId="8" hidden="1">'7.DISTRICT Coordination'!$A:$C,'7.DISTRICT Coordination'!$4:$5</definedName>
    <definedName name="Z_1D1633C2_9C7D_4AA0_8C38_A0BEAED3A952_.wvu.PrintTitles" localSheetId="9" hidden="1">'8.DISTRICT Incentive'!$A:$C,'8.DISTRICT Incentive'!$4:$5</definedName>
    <definedName name="Z_2CD1B332_A44F_4EE1_939B_96DD4B1E63FC_.wvu.FilterData" localSheetId="8" hidden="1">'7.DISTRICT Coordination'!$A$5:$P$22</definedName>
    <definedName name="Z_2CD1B332_A44F_4EE1_939B_96DD4B1E63FC_.wvu.FilterData" localSheetId="9" hidden="1">'8.DISTRICT Incentive'!$A$5:$N$33</definedName>
    <definedName name="Z_2CD1B332_A44F_4EE1_939B_96DD4B1E63FC_.wvu.PrintTitles" localSheetId="6" hidden="1">'5.DISTRICT Regulatory'!$A:$C,'5.DISTRICT Regulatory'!$4:$5</definedName>
    <definedName name="Z_2CD1B332_A44F_4EE1_939B_96DD4B1E63FC_.wvu.PrintTitles" localSheetId="7" hidden="1">'6.DISTRICT Enforcement'!$A:$C,'6.DISTRICT Enforcement'!$4:$5</definedName>
    <definedName name="Z_2CD1B332_A44F_4EE1_939B_96DD4B1E63FC_.wvu.PrintTitles" localSheetId="8" hidden="1">'7.DISTRICT Coordination'!$A:$C,'7.DISTRICT Coordination'!$4:$5</definedName>
    <definedName name="Z_2CD1B332_A44F_4EE1_939B_96DD4B1E63FC_.wvu.PrintTitles" localSheetId="9" hidden="1">'8.DISTRICT Incentive'!$A:$C,'8.DISTRICT Incentive'!$4:$5</definedName>
    <definedName name="Z_52B66D50_83CC_4172_9180_87168214F8C0_.wvu.FilterData" localSheetId="8" hidden="1">'7.DISTRICT Coordination'!$A$5:$P$5</definedName>
    <definedName name="Z_52B66D50_83CC_4172_9180_87168214F8C0_.wvu.FilterData" localSheetId="9" hidden="1">'8.DISTRICT Incentive'!$A$5:$N$33</definedName>
    <definedName name="Z_52B66D50_83CC_4172_9180_87168214F8C0_.wvu.PrintTitles" localSheetId="6" hidden="1">'5.DISTRICT Regulatory'!$A:$C,'5.DISTRICT Regulatory'!$4:$5</definedName>
    <definedName name="Z_52B66D50_83CC_4172_9180_87168214F8C0_.wvu.PrintTitles" localSheetId="7" hidden="1">'6.DISTRICT Enforcement'!$A:$C,'6.DISTRICT Enforcement'!$4:$5</definedName>
    <definedName name="Z_52B66D50_83CC_4172_9180_87168214F8C0_.wvu.PrintTitles" localSheetId="8" hidden="1">'7.DISTRICT Coordination'!$A:$C,'7.DISTRICT Coordination'!$4:$5</definedName>
    <definedName name="Z_52B66D50_83CC_4172_9180_87168214F8C0_.wvu.PrintTitles" localSheetId="9" hidden="1">'8.DISTRICT Incentive'!$A:$C,'8.DISTRICT Incentive'!$4:$5</definedName>
    <definedName name="Z_A55E180A_E3F0_4024_91A9_65FAB15B94BB_.wvu.FilterData" localSheetId="9" hidden="1">'8.DISTRICT Incentive'!$A$5:$N$33</definedName>
    <definedName name="Z_B21CA65C_F1E0_47B4_93AD_0DA25445ED4A_.wvu.FilterData" localSheetId="9" hidden="1">'8.DISTRICT Incentive'!$A$5:$N$5</definedName>
    <definedName name="Z_B21CA65C_F1E0_47B4_93AD_0DA25445ED4A_.wvu.PrintTitles" localSheetId="6" hidden="1">'5.DISTRICT Regulatory'!$A:$C,'5.DISTRICT Regulatory'!$4:$5</definedName>
    <definedName name="Z_B21CA65C_F1E0_47B4_93AD_0DA25445ED4A_.wvu.PrintTitles" localSheetId="7" hidden="1">'6.DISTRICT Enforcement'!$A:$C,'6.DISTRICT Enforcement'!$4:$5</definedName>
    <definedName name="Z_B21CA65C_F1E0_47B4_93AD_0DA25445ED4A_.wvu.PrintTitles" localSheetId="8" hidden="1">'7.DISTRICT Coordination'!$A:$C,'7.DISTRICT Coordination'!$4:$5</definedName>
    <definedName name="Z_B21CA65C_F1E0_47B4_93AD_0DA25445ED4A_.wvu.PrintTitles" localSheetId="9" hidden="1">'8.DISTRICT Incentive'!$A:$C,'8.DISTRICT Incentive'!$4:$5</definedName>
    <definedName name="Z_B27CC831_6010_4CE1_96DE_FD6EABF6D4CE_.wvu.FilterData" localSheetId="8" hidden="1">'7.DISTRICT Coordination'!$A$5:$P$22</definedName>
    <definedName name="Z_B27CC831_6010_4CE1_96DE_FD6EABF6D4CE_.wvu.FilterData" localSheetId="9" hidden="1">'8.DISTRICT Incentive'!$A$5:$N$33</definedName>
    <definedName name="Z_B27CC831_6010_4CE1_96DE_FD6EABF6D4CE_.wvu.PrintTitles" localSheetId="6" hidden="1">'5.DISTRICT Regulatory'!$A:$C,'5.DISTRICT Regulatory'!$4:$5</definedName>
    <definedName name="Z_B27CC831_6010_4CE1_96DE_FD6EABF6D4CE_.wvu.PrintTitles" localSheetId="7" hidden="1">'6.DISTRICT Enforcement'!$A:$C,'6.DISTRICT Enforcement'!$4:$5</definedName>
    <definedName name="Z_B27CC831_6010_4CE1_96DE_FD6EABF6D4CE_.wvu.PrintTitles" localSheetId="8" hidden="1">'7.DISTRICT Coordination'!$A:$C,'7.DISTRICT Coordination'!$4:$5</definedName>
    <definedName name="Z_B27CC831_6010_4CE1_96DE_FD6EABF6D4CE_.wvu.PrintTitles" localSheetId="9" hidden="1">'8.DISTRICT Incentive'!$A:$C,'8.DISTRICT Incentive'!$4:$5</definedName>
    <definedName name="Z_C8FD4FB9_FCC0_4672_ADC0_B11F75C15253_.wvu.FilterData" localSheetId="8" hidden="1">'7.DISTRICT Coordination'!$A$5:$P$22</definedName>
    <definedName name="Z_C8FD4FB9_FCC0_4672_ADC0_B11F75C15253_.wvu.FilterData" localSheetId="9" hidden="1">'8.DISTRICT Incentive'!$A$5:$N$33</definedName>
    <definedName name="Z_C8FD4FB9_FCC0_4672_ADC0_B11F75C15253_.wvu.PrintTitles" localSheetId="6" hidden="1">'5.DISTRICT Regulatory'!$A:$C,'5.DISTRICT Regulatory'!$4:$5</definedName>
    <definedName name="Z_C8FD4FB9_FCC0_4672_ADC0_B11F75C15253_.wvu.PrintTitles" localSheetId="7" hidden="1">'6.DISTRICT Enforcement'!$A:$C,'6.DISTRICT Enforcement'!$4:$5</definedName>
    <definedName name="Z_C8FD4FB9_FCC0_4672_ADC0_B11F75C15253_.wvu.PrintTitles" localSheetId="8" hidden="1">'7.DISTRICT Coordination'!$A:$C,'7.DISTRICT Coordination'!$4:$5</definedName>
    <definedName name="Z_C8FD4FB9_FCC0_4672_ADC0_B11F75C15253_.wvu.PrintTitles" localSheetId="9" hidden="1">'8.DISTRICT Incentive'!$A:$C,'8.DISTRICT Incentive'!$4:$5</definedName>
    <definedName name="Z_D10587F1_5DA9_4EE0_94DE_2E9D0F29E6A6_.wvu.FilterData" localSheetId="9" hidden="1">'8.DISTRICT Incentive'!$A$5:$N$5</definedName>
    <definedName name="Z_D10587F1_5DA9_4EE0_94DE_2E9D0F29E6A6_.wvu.PrintTitles" localSheetId="6" hidden="1">'5.DISTRICT Regulatory'!$A:$C,'5.DISTRICT Regulatory'!$4:$5</definedName>
    <definedName name="Z_D10587F1_5DA9_4EE0_94DE_2E9D0F29E6A6_.wvu.PrintTitles" localSheetId="7" hidden="1">'6.DISTRICT Enforcement'!$A:$C,'6.DISTRICT Enforcement'!$4:$5</definedName>
    <definedName name="Z_D10587F1_5DA9_4EE0_94DE_2E9D0F29E6A6_.wvu.PrintTitles" localSheetId="8" hidden="1">'7.DISTRICT Coordination'!$A:$C,'7.DISTRICT Coordination'!$4:$5</definedName>
    <definedName name="Z_D10587F1_5DA9_4EE0_94DE_2E9D0F29E6A6_.wvu.PrintTitles" localSheetId="9" hidden="1">'8.DISTRICT Incentive'!$A:$C,'8.DISTRICT Incentive'!$4:$5</definedName>
    <definedName name="Z_D75C1F75_AF58_4FCB_81A2_19E6DD4A4492_.wvu.FilterData" localSheetId="8" hidden="1">'7.DISTRICT Coordination'!$A$5:$P$22</definedName>
    <definedName name="Z_D75C1F75_AF58_4FCB_81A2_19E6DD4A4492_.wvu.FilterData" localSheetId="9" hidden="1">'8.DISTRICT Incentive'!$A$5:$N$33</definedName>
    <definedName name="Z_D75C1F75_AF58_4FCB_81A2_19E6DD4A4492_.wvu.PrintTitles" localSheetId="6" hidden="1">'5.DISTRICT Regulatory'!$A:$C,'5.DISTRICT Regulatory'!$4:$5</definedName>
    <definedName name="Z_D75C1F75_AF58_4FCB_81A2_19E6DD4A4492_.wvu.PrintTitles" localSheetId="7" hidden="1">'6.DISTRICT Enforcement'!$A:$C,'6.DISTRICT Enforcement'!$4:$5</definedName>
    <definedName name="Z_D75C1F75_AF58_4FCB_81A2_19E6DD4A4492_.wvu.PrintTitles" localSheetId="8" hidden="1">'7.DISTRICT Coordination'!$A:$C,'7.DISTRICT Coordination'!$4:$5</definedName>
    <definedName name="Z_D75C1F75_AF58_4FCB_81A2_19E6DD4A4492_.wvu.PrintTitles" localSheetId="9" hidden="1">'8.DISTRICT Incentive'!$A:$C,'8.DISTRICT Incentive'!$4:$5</definedName>
    <definedName name="Z_DFCBCF96_2AAB_4AF2_8233_8908461E9D8A_.wvu.FilterData" localSheetId="8" hidden="1">'7.DISTRICT Coordination'!$A$5:$P$22</definedName>
    <definedName name="Z_DFCBCF96_2AAB_4AF2_8233_8908461E9D8A_.wvu.FilterData" localSheetId="9" hidden="1">'8.DISTRICT Incentive'!$A$5:$N$33</definedName>
    <definedName name="Z_DFCBCF96_2AAB_4AF2_8233_8908461E9D8A_.wvu.PrintTitles" localSheetId="6" hidden="1">'5.DISTRICT Regulatory'!$A:$C,'5.DISTRICT Regulatory'!$4:$5</definedName>
    <definedName name="Z_DFCBCF96_2AAB_4AF2_8233_8908461E9D8A_.wvu.PrintTitles" localSheetId="7" hidden="1">'6.DISTRICT Enforcement'!$A:$C,'6.DISTRICT Enforcement'!$4:$5</definedName>
    <definedName name="Z_DFCBCF96_2AAB_4AF2_8233_8908461E9D8A_.wvu.PrintTitles" localSheetId="8" hidden="1">'7.DISTRICT Coordination'!$A:$C,'7.DISTRICT Coordination'!$4:$5</definedName>
    <definedName name="Z_DFCBCF96_2AAB_4AF2_8233_8908461E9D8A_.wvu.PrintTitles" localSheetId="9" hidden="1">'8.DISTRICT Incentive'!$A:$C,'8.DISTRICT Incentive'!$4:$5</definedName>
    <definedName name="Z_E8D89E4A_D88C_41D4_891C_2F162F621112_.wvu.FilterData" localSheetId="9" hidden="1">'8.DISTRICT Incentive'!$A$5:$N$5</definedName>
    <definedName name="Z_E8D89E4A_D88C_41D4_891C_2F162F621112_.wvu.PrintTitles" localSheetId="6" hidden="1">'5.DISTRICT Regulatory'!$A:$C,'5.DISTRICT Regulatory'!$4:$5</definedName>
    <definedName name="Z_E8D89E4A_D88C_41D4_891C_2F162F621112_.wvu.PrintTitles" localSheetId="7" hidden="1">'6.DISTRICT Enforcement'!$A:$C,'6.DISTRICT Enforcement'!$4:$5</definedName>
    <definedName name="Z_E8D89E4A_D88C_41D4_891C_2F162F621112_.wvu.PrintTitles" localSheetId="8" hidden="1">'7.DISTRICT Coordination'!$A:$C,'7.DISTRICT Coordination'!$4:$5</definedName>
    <definedName name="Z_E8D89E4A_D88C_41D4_891C_2F162F621112_.wvu.PrintTitles" localSheetId="9" hidden="1">'8.DISTRICT Incentive'!$A:$C,'8.DISTRICT Incentive'!$4:$5</definedName>
    <definedName name="Z_EE267658_7C75_42AC_AC14_53BCE96CE53B_.wvu.FilterData" localSheetId="8" hidden="1">'7.DISTRICT Coordination'!$A$5:$P$22</definedName>
    <definedName name="Z_EE267658_7C75_42AC_AC14_53BCE96CE53B_.wvu.FilterData" localSheetId="9" hidden="1">'8.DISTRICT Incentive'!$A$5:$N$33</definedName>
    <definedName name="Z_EE267658_7C75_42AC_AC14_53BCE96CE53B_.wvu.PrintTitles" localSheetId="6" hidden="1">'5.DISTRICT Regulatory'!$A:$C,'5.DISTRICT Regulatory'!$4:$5</definedName>
    <definedName name="Z_EE267658_7C75_42AC_AC14_53BCE96CE53B_.wvu.PrintTitles" localSheetId="7" hidden="1">'6.DISTRICT Enforcement'!$A:$C,'6.DISTRICT Enforcement'!$4:$5</definedName>
    <definedName name="Z_EE267658_7C75_42AC_AC14_53BCE96CE53B_.wvu.PrintTitles" localSheetId="8" hidden="1">'7.DISTRICT Coordination'!$A:$C,'7.DISTRICT Coordination'!$4:$5</definedName>
    <definedName name="Z_EE267658_7C75_42AC_AC14_53BCE96CE53B_.wvu.PrintTitles" localSheetId="9" hidden="1">'8.DISTRICT Incentive'!$A:$C,'8.DISTRICT Incentive'!$4:$5</definedName>
  </definedNames>
  <calcPr calcId="191029"/>
  <customWorkbookViews>
    <customWorkbookView name="Stephanie Ng - Personal View" guid="{1D1633C2-9C7D-4AA0-8C38-A0BEAED3A952}" mergeInterval="0" personalView="1" maximized="1" xWindow="2869" yWindow="-11" windowWidth="2902" windowHeight="1582" tabRatio="81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8" l="1"/>
  <c r="H7" i="8"/>
  <c r="G7" i="8"/>
  <c r="L21" i="5" l="1"/>
  <c r="K21" i="5"/>
</calcChain>
</file>

<file path=xl/sharedStrings.xml><?xml version="1.0" encoding="utf-8"?>
<sst xmlns="http://schemas.openxmlformats.org/spreadsheetml/2006/main" count="1220" uniqueCount="673">
  <si>
    <t>https://ww2.arb.ca.gov/our-work/programs/community-air-protection-program/community-air-protection-blueprint</t>
  </si>
  <si>
    <t>Date last modified:</t>
  </si>
  <si>
    <t>Version</t>
  </si>
  <si>
    <t>CARB Authors</t>
  </si>
  <si>
    <t>1.0</t>
  </si>
  <si>
    <t>CARB-Air District Discussion Only | Draft Deliberative</t>
  </si>
  <si>
    <t>Outreach</t>
  </si>
  <si>
    <t>Non-Regulatory Documents</t>
  </si>
  <si>
    <t>Page # in CERP</t>
  </si>
  <si>
    <t>Page # in Blueprint</t>
  </si>
  <si>
    <t>Agency</t>
  </si>
  <si>
    <t>Events Statewide (Qty)</t>
  </si>
  <si>
    <t>Public Documents Released (Qty)</t>
  </si>
  <si>
    <t>Board Hearings</t>
  </si>
  <si>
    <t>NOx</t>
  </si>
  <si>
    <t>ROG</t>
  </si>
  <si>
    <t>PM 10</t>
  </si>
  <si>
    <t>PM 2.5</t>
  </si>
  <si>
    <t>CO</t>
  </si>
  <si>
    <t>NH3</t>
  </si>
  <si>
    <t>SOx</t>
  </si>
  <si>
    <t>TOG</t>
  </si>
  <si>
    <t>DPM</t>
  </si>
  <si>
    <t>Inspections</t>
  </si>
  <si>
    <t>Coordination</t>
  </si>
  <si>
    <t>SB 1 Implementation</t>
  </si>
  <si>
    <t>Events within Community (Qty)</t>
  </si>
  <si>
    <t>Attendees (Qty)</t>
  </si>
  <si>
    <t>Complaint Inspections (Qty)</t>
  </si>
  <si>
    <t>CERP Inspections (Qty)</t>
  </si>
  <si>
    <t>NOVs (Qty)</t>
  </si>
  <si>
    <t>Compliance Rate (%)</t>
  </si>
  <si>
    <t>Agencies Engaged (Qty)</t>
  </si>
  <si>
    <t>Meetings (Qty)</t>
  </si>
  <si>
    <t>Resulting Actions (Qty)</t>
  </si>
  <si>
    <t>Statewide Vehicle Turnover (Qty)</t>
  </si>
  <si>
    <t>Community Registration Holds (Qty)</t>
  </si>
  <si>
    <t>Community Criteria and Toxics Emissions
Forecasted Baseline Emissions (tpy) (2024)</t>
  </si>
  <si>
    <t>Community Criteria and Toxics Emissions
Draft Emissions Reductions, As Available (tpy) (2024)</t>
  </si>
  <si>
    <t>Community Criteria and Toxics Emissions
Final Emissions Reductions (tpy) (2024)</t>
  </si>
  <si>
    <t>CARB Regulation</t>
  </si>
  <si>
    <t>CARB Guidance Title</t>
  </si>
  <si>
    <t>Draft Guidance Released</t>
  </si>
  <si>
    <t>Final Guidance Released</t>
  </si>
  <si>
    <t>Guidance Development Dates</t>
  </si>
  <si>
    <t>CARB</t>
  </si>
  <si>
    <t>http://community.valleyair.org/media/1515/01-finalshaftercerp-9-19-19.pdf</t>
  </si>
  <si>
    <t>CARB Actions Related to the Shafter Community</t>
  </si>
  <si>
    <t>Advanced Clean Cars 2
CARB would consider expanded California-specific standards for new light-duty vehicles, impacting 2026 and later model year vehicles, to increase the number of new zero emission and plug-in hybrid electric vehicles sold in California and increase the stringency of fleet-wide emission standards for greenhouse gases and criteria pollutants.</t>
  </si>
  <si>
    <t>Advanced Clean Trucks
CARB is working through a public process to develop and consider proposals for new approaches and strategies that may transition to zero emission technology those truck fleets that operate in urban centers, have stop and go driving cycles, and are centrally maintained and fueled.</t>
  </si>
  <si>
    <t>Heavy-Duty Inspection &amp; Maintenance
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to be inspected for excessive smoke and tampering. In July 2018, CARB approved amendments to the Heavy-Duty Vehicle Inspection Program and the Periodic Smoke Inspection Program to reduce the smoke opacity limits to levels more appropriate for today’s modern engine technology. CARB is now exploring the development of a more comprehensive heavy-duty inspection and maintenance program which would help ensure all vehicle emissions control systems are adequately maintained throughout the vehicles’ operating lives.</t>
  </si>
  <si>
    <t>Small Off-Road Engines
In 2020, CARB will consider new standards for small off-road engines (SORE), which are spark-ignition engines rated at or below 19 kilowatts and used primarily for lawn, garden, and other outdoor power equipment.</t>
  </si>
  <si>
    <t>Heavy-Duty On-Road and Off-Road Engine In-Use Testing
This strategy will involve real world screening of heavy-duty trucks and off-road engines operating in selected communities to target heavy-duty in-use compliance testing. Engines that are found to be emitting above expected levels will be brought into CARB’s in-use compliance program. Engines found to be in noncompliance will be recalled and emission mitigation projects could include, deployment of zero emission technology in selected environmental justice communities.</t>
  </si>
  <si>
    <t>N/A</t>
  </si>
  <si>
    <t>Drayage Truck Regulation Amendments
CARB’s Truck and Bus Regulation requires diesel trucks and buses that operate in California to be upgraded to reduce emissions. CARB’s Drayage Truck Regulation currently requires all drayage trucks to meet or exceed 2007 federal engine standards. Additionally, over the next several years, CARB will be working through a public process to consider amendments to the Drayage Truck Regulation that may transition the drayage fleet to zero emission operations.</t>
  </si>
  <si>
    <t>Transport Refrigeration Unit Regulation
Transport refrigeration units congregate at distribution centers and other facilities, resulting in the potential for health risks to those that live and work nearby. CARB is working through a public process to consider new requirements to transition the transport refrigeration units fleet to zero emission operations by requiring both zero-emission technology and supporting
infrastructure.</t>
  </si>
  <si>
    <t>Cargo Handling Equipment Regulation to Transition to Zero-Emissions
This strategy will amend the existing Cargo Handling Equipment regulation. This regulation applies to mobile equipment such as yard trucks, rubber-tired gantry cranes, container handlers, and forklifts that operate at ports or intermodal rail yards. The strategy will propose an implementation schedule for new equipment and infrastructure requirements, with a focus on the transition to zero emission operation, and may include provisions for efficiency improvements.</t>
  </si>
  <si>
    <t>Commercial Cooking Suggested Control Measure
This strategy consists of a two-phase process to evaluate California’s current emission reduction requirements for commercial cooking operations that prepare food for human consumption, and if necessary, make improvements to achieve additional reductions in particulate matter 10 microns or less in diameter (PM10), particulate matter 2.5 microns or less in diameter (PM2.5) and volatile organic compound emissions that contribute to ozone formation.</t>
  </si>
  <si>
    <t>Commercial Cooking Suggested Control Measure</t>
  </si>
  <si>
    <t>Reducing Emissions from Dairy and Other Livestock
As part of the Short-Lived Climate Pollutant Reduction Strategy, CARB, several lead State agencies, and other stakeholders will encourage and support near-term actions by dairies to reduce manure methane emissions through financial incentives, collaboration to overcome barriers, development of policies to encourage renewable natural gas production where appropriate as a pollution control strategy, and other market support. Enteric fermentation from all livestock is also responsible for methane emissions. CARB, along with other lead State agencies, will continue to support and monitor research and explore voluntary, incentive-based approaches to reduce enteric fermentation emissions from dairy and non-dairy livestock sectors until cost-effective and scientifically-proven methods to reducing these emissions are available and regulatory actions can be evaluated.</t>
  </si>
  <si>
    <t>Reducing Emissions from Organic Waste in Landfills
The California Department of Resources Recycling and Recovery has consulted with CARB to develop regulations for organic waste currently landfilled to reduce the level of the statewide disposal of organic waste by 50 percent of 2014 levels by 2020 and 75 percent of 2014 levels by 2025. These regulations will take effect on or after January 1, 2022. The California Department of Resources Recycling and Recovery, with assistance from CARB, will continue to build on its partnerships with local governments, industry, nonprofits, local air districts, and water boards to support regional planning efforts and identify ways to increase recovery of organics and to safely and effectively develop necessary organics recycling capacity.</t>
  </si>
  <si>
    <t>Reducing Emissions from Oil and Gas Systems
The Short-Lived Climate Pollutant Reduction Strategy establishes a goal of reducing fugitive methane emissions from oil and gas by 40 percent below current levels in 2025 and a minimum 45 percent in 2030, and from all other sources by 40 percent in 2030. In addition to California’s comprehensive and stringent emerging framework to reduce methane emissions from oil and gas systems, in 2017 CARB adopted and is now implementing, with the help of the local air districts, a regulation that will reduce fugitive methane emissions by about 44 percent by 2021 from the oil and gas production, processing, and storage sector. This regulation is also estimated to reduce volatile organic compounds emissions from oil and gas operations statewide by over 3,600 tons per year, and to reduce toxic air contaminant emissions (such as benzene, toluene, ethyl-benzene, and xylenes) by over 100 tons per year statewide from oil and gas operations.</t>
  </si>
  <si>
    <t>CARB Actions-10</t>
  </si>
  <si>
    <t>*</t>
  </si>
  <si>
    <t>Conduct Periodic Supplemental Environmental Projects Outreach
This strategy commits CARB to conducting outreach to impacted communities so CARB staff can identify where funds from Supplemental Environmental Projects can best be applied, and working to match Supplemental Environmental Projects with available settlements that have a common nexus. CARB staff will conduct periodic meetings throughout the State. CARB staff will utilize the ideas received from community members to determine what needs can be met through Supplemental Environmental Projects, and work to put those projects in place.</t>
  </si>
  <si>
    <t>HD.3</t>
  </si>
  <si>
    <t>50</t>
  </si>
  <si>
    <t>CARB, SJVAPCD</t>
  </si>
  <si>
    <t>LU.4</t>
  </si>
  <si>
    <t>98</t>
  </si>
  <si>
    <t>Reduce emissions associated with the construction of the high speed rail within the 7-mile radius around the community of Shafter.  The District will work with CARB and California High Speed Rail Authority to communicate community concerns and receive feedback on appropriate processes to address suggestion that HSR construction within the 7-mile radius use Tier 4 engines in all off-road construction equipment.</t>
  </si>
  <si>
    <t>CARB, HSRA</t>
  </si>
  <si>
    <t>Enf_CARB_1</t>
  </si>
  <si>
    <t>176</t>
  </si>
  <si>
    <t>Increase the frequency of compliance inspections with guidance from the  community steering committee:
CARB will collaborate with the Shafter community steering committee to actively enhance enforcement activities. This will be done through a combination of improved complaint reporting, more focused inspections, and report-back meetings to update the community steering committee on both the status of inspections and to obtain additional areas of mobile source concern. CARB will work with the steering committee to meet annually in order to prioritize enforcement strategies and identify possible locations where non-compliant vehicles are present. CARB will additionally report to the community the number of inspections performed, mapped locations of the enforcement, and the number of citations and/or Notices of Violations issued.</t>
  </si>
  <si>
    <t>Enf_CARB_2</t>
  </si>
  <si>
    <t>Achieve Compliance with the Truck and Bus Regulation via Senate Bill 1:  In April 2017, the Governor signed Senate Bill 1 (SB 1) into law which included a
provision that, beginning in 2020, a vehicle must demonstrate compliance with the STB regulation before it can be registered with the Department of Motor Vehicles (DMV).  Beginning in 2020, the DMV, in conjunction with data provided by CARB, will deny vehicle registration to non-compliant HDVs based on the model year of the HDV.</t>
  </si>
  <si>
    <t>Enf_CARB_3</t>
  </si>
  <si>
    <t>Provide Annual Report of Enforcement Activities:  CARB’s enforcement division will provide an annual report to the CSC to update and summarize CARB’s enforcement activities within the community.</t>
  </si>
  <si>
    <t>Enf_CARB_7</t>
  </si>
  <si>
    <t>178</t>
  </si>
  <si>
    <t>Update enforcement strategies as applicable:  CARB staff are committed to updating enforcement strategies as requested by the community steering committee, if said strategies are enforceable by CARB staff or if CARB can reasonably accommodate the request (e.g., additional enforcement training for idling vehicles).</t>
  </si>
  <si>
    <t>Enf_CARB_4</t>
  </si>
  <si>
    <t>Coordinate with other agencies:  CARB will seek opportunities to coordinate with other agencies with enforcement authority in Shafter. One such opportunity could be CARB staff working with the City of Shafter to provide truck idling signage in areas where community members observe trucks idling.</t>
  </si>
  <si>
    <t>Enf_CARB_5</t>
  </si>
  <si>
    <t>Enhance CARB’s Data Management Practices:  CARB is committed to enhancing the quality of enforcement data for the Shafter community. Moving forward, CARB will maintain the location of enforcement activity and received complaints to provide the community steering committee with the most accurate data available. CARB has recently completed a visualization tool that makes CARB enforcement data more transparent and available. The tool can be accessed online by visiting https://webmaps.arb.ca.gov/edvs/.</t>
  </si>
  <si>
    <t>Enf_CARB_6</t>
  </si>
  <si>
    <t>Provide in-person community specific training:  CARB will develop and implement a new program that will be offered to the Shafter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may also develop online trainings in the future.</t>
  </si>
  <si>
    <t>Truck and Bus Local Idling Pilot Study
The California Air Resources Board, in partnership with the Steering Committee and the Air District, will conduct a pilot study to assess local idling impacts from trucks and buses. The Steering Committee and Air District will advocate for “Clean Idle” trucks and buses to idle no more than 5 minutes when in Shafter.</t>
  </si>
  <si>
    <t>Incentive metrics vintage - TBD</t>
  </si>
  <si>
    <t>Enforcement metrics vintage - TBD</t>
  </si>
  <si>
    <t>Locations of Events (Text)</t>
  </si>
  <si>
    <t>Title of Non-Regulatory Document(s) (Text)</t>
  </si>
  <si>
    <t>Draft Document Release(s) (Date)</t>
  </si>
  <si>
    <t>Final Document Release(s) (Date)</t>
  </si>
  <si>
    <t>Names of Agencies Engaged (Text)</t>
  </si>
  <si>
    <t>Description of Resulting Actions (Text)</t>
  </si>
  <si>
    <t>DUE OCTOBER 1</t>
  </si>
  <si>
    <t>San Joaquin Valley APCD: Shafter</t>
  </si>
  <si>
    <t>If the strategy requires action by the Air District Board or the CARB Governing Board, describe any Board meetings for this strategy.</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</si>
  <si>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</si>
  <si>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</si>
  <si>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HD.1</t>
  </si>
  <si>
    <t>49, 180</t>
  </si>
  <si>
    <t>Incentive program for heavy duty truck replacement with zero and near zero emission technology. This strategy would provide enhanced outreach and access to incentive funding for zero and near-zero emissions clean truck technologies that operate within the community.  This measure would replace 40 older, heavy duty diesel trucks operating in Shafter with zero or near zero emission technology at an expected cost of $4,000,000.</t>
  </si>
  <si>
    <t>For incentive projects in the community, track the following:
1. Dollar amounts invested.
2. Number of projects implemented (trucks).
3. Emissions reductions.
4. Number of outreach events/activities to promote this incentive program.</t>
  </si>
  <si>
    <t>HD.2</t>
  </si>
  <si>
    <t>Incentive program for the deployment of clean yard trucks, transportation refrigeration units, and relative infrastructure.  This strategy would provide incentive funding for operators to replace their diesel powered yard trucks or transport refrigeration units with zero emission technology.  The goal is to deploy 10 new zero emission yard trucks or transportation refrigeration units along with the associated infrastructure at a cost of $1,500,000.</t>
  </si>
  <si>
    <t>For incentive projects in the community, track the following:
1. Dollar amounts invested.
2. Number of projects implemented (yard trucks, TRUs).
3. Emissions reductions.
4. Number of outreach events/activities to promote this incentive program.</t>
  </si>
  <si>
    <t>50, 182</t>
  </si>
  <si>
    <t>Enhanced enforcement of the statewide anti-idling regulation.  The District will partner with CARB to conduct additional targeted anti-idling enforcement efforts in the Shafter community and 7-mile buffer area at least once per quarter for the next 5 years. The District and CARB will work with the Community Steering Committee to identify heavy-duty vehicle idling “hot spots,” especially those near schools, to aid in focusing the enforcement efforts.</t>
  </si>
  <si>
    <t>For enhanced enforcement efforts in the community, the District will track the following [see additional CARB metrics below]: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enhanced enforcement efforts (1 per quarter).</t>
  </si>
  <si>
    <t>HD.4</t>
  </si>
  <si>
    <t>51, 180</t>
  </si>
  <si>
    <t>Incentive program for replacing older diesel school buses with zero or near-zero emission school buses.  The goal is to replace up to 10 school buses, operated by Richland School District and/or Kern High School District with zero-emission battery-electric school buses.  The proposed funding amount of $4,000,000 would cover up to 100% of the cost of replacing up to 10 diesel school buses with electric buses at $400,000 each.</t>
  </si>
  <si>
    <t>For incentive projects in the community, track the following:
1. Dollar amounts invested.
2. Number of projects implemented (school buses).
3. Emissions reductions.
4. Number of outreach events/activities to promote this incentive program.</t>
  </si>
  <si>
    <t>HD.5</t>
  </si>
  <si>
    <t>52, 180</t>
  </si>
  <si>
    <t>Provide incentives to purchase two electric Dial-a-Ride transit vehicles.  The goal is to provide up to $400,000 for the purchase of two electric vehicles to be utilized in dial-a-ride service within and surrounding the City of Shafter.</t>
  </si>
  <si>
    <t>For incentive projects in the community, track the following:
1. Dollar amounts invested.
2. Number of projects implemented (transit vehicles).
3. Emissions reductions.
4. Number of outreach events/activities to promote this incentive program.</t>
  </si>
  <si>
    <t>HD.7</t>
  </si>
  <si>
    <t>53, 180</t>
  </si>
  <si>
    <t>For incentive projects in the community, track the following:
1. Dollar amounts invested.
2. Number of projects implemented (railcar movers, switcher locomotives).
3. Emissions reductions.
4. Number of outreach events/activities to promote this incentive program.</t>
  </si>
  <si>
    <t>HD.8</t>
  </si>
  <si>
    <t>54, 180</t>
  </si>
  <si>
    <t xml:space="preserve">Support planning and development of clean fuel infrastructure.  The goal is to work closely with businesses, public agencies and fueling providers to support and incentivize the development of clean-vehicle fueling infrastructure.  This includes increased outreach to businesses and public agencies operating vehicles within the community as well as prioritized funding for projects that serve vehicles operating in the community.  Depending on the size, throughput and configuration of the fueling infrastructure, the proposed funding amount of $1,000,000 would incentivize the development of one new natural gas fueling station. </t>
  </si>
  <si>
    <t>For incentive projects in the community, track the following:
1. Dollar amounts invested.
2. Number of projects implemented (alternative fueling stations).
3. Emissions reductions.
4. Number of interactions with with other agencies (e.g, city,  county, State) to address clean fuel infrastructure. 
5. Number of outreach events to promote this incentive program.</t>
  </si>
  <si>
    <t>HD.9</t>
  </si>
  <si>
    <t>54, 179,
182</t>
  </si>
  <si>
    <t>Heavy duty truck rerouting.  The District will work with the City, County, Caltrans, and all other appropriate land-use and transportation agencies to communicate this Steering Committee suggestion. The City of Shafter will review truck travel patterns within the Shafter area and work toward a system of truck routes that facilitates efficient goods movement while minimizing proximity of truck travel to sensitive receptors, as part of its Environmental Justice General Plan Element.</t>
  </si>
  <si>
    <t>C.1</t>
  </si>
  <si>
    <t>58, 180</t>
  </si>
  <si>
    <t>Incentive program to host a local Tune In Tune Up event to reduce emissions from older, high polluting cars.  This strategy would provide funding for a "Tune In Tune Up" event in the community of Shafter and funding for vehicle repairs (up to $850 in vehicle emissions related repairs). The overall cost of this measure is $400,000 which would provide funding for the event related expenses as well as 500 vehicle repairs.</t>
  </si>
  <si>
    <t>For incentive projects in the community, track the following:
1. Dollar amounts invested.
2. Number of projects implemented (vehicle repairs).
3. Emissions reductions.
4. Number of outreach events/activities to promote this incentive program.</t>
  </si>
  <si>
    <t>C.2</t>
  </si>
  <si>
    <t>Incentive program for the replacement of passenger vehicles with battery electric or plug-in hybrid vehicles.  This strategy would provide increased levels of incentive funding to Shafter residents to replace their older vehicles with battery electric or plug in hybrid vehicles.  This measure would provide $6,000,000 for the replacement of up to 300 vehicles.  In addition, the District would work with a local partner to deploy 20 battery electric vehicles with a range of at least 150 miles and associated charging infrastructure for residents who would like to ‘check out’ battery electric vehicles to ensure that a battery electric vehicle would meet their needs.</t>
  </si>
  <si>
    <t>For incentive projects in the community, track the following:
1. Dollar amounts invested.
2. Number of projects implemented (clean air vehicles).
3. Emissions reductions.
4. Number of outreach events/activities to promote this incentive program.</t>
  </si>
  <si>
    <t>C.3</t>
  </si>
  <si>
    <t>59, 181</t>
  </si>
  <si>
    <t>Incentive program for installation of electric vehicle charging infrastructure.  This strategy would provide incentive funding to private and public entities to provide publically accessible charging infrastructure in the Shafter community. This strategy would utilize the existing Charge Up program guidelines and funding amounts. This goal of this measure is to install up to 78 electric vehicle chargers, including Level 2 and Level 3 chargers, in Shafter at an expected cost of up to $850,000.</t>
  </si>
  <si>
    <t>For incentive projects in the community, track the following:
1. Dollar amounts invested.
2. Number of projects implemented (electric chargers).
3. Emissions reductions.
4. Number of outreach events/activities to promote this incentive program.</t>
  </si>
  <si>
    <t>C.4</t>
  </si>
  <si>
    <t>Incentive program for educational training for electric vehicle mechanics.  This strategy would provide up to $30,000 for 2 alternative fuel mechanic training courses provided by an appropriate entity. Additional outreach will be conducted to identify projects that would provide a benefit to the Shafter community.</t>
  </si>
  <si>
    <t>For incentive projects in the community, track the following:
1. Dollar amounts invested.
2. Number of projects implemented (training events).
3. Emissions reductions.
4. Number of outreach events/activities to promote this incentive program.</t>
  </si>
  <si>
    <t>C.5</t>
  </si>
  <si>
    <t>60, 181</t>
  </si>
  <si>
    <t>Incentive program for the launch of a car sharing program in the Shafter community.  This strategy would provide funding for a partnering car share provider to launch a program in the Shafter community. The District would leverage experience with existing ride share programs operating in the Valley in order to expand to the Shafter area.  This measure would provide $500,000 in funding for the electric vehicles, related infrastructure and subsidies to help minimize the initial cost to the end user.</t>
  </si>
  <si>
    <t>For incentive projects in the community, track the following:
1. Dollar amounts invested.
2. Number of projects implemented (cars available in car sharing program).
3. Emissions reductions.
4. Number of outreach events/activities to promote this incentive program.</t>
  </si>
  <si>
    <t>A.2</t>
  </si>
  <si>
    <t>65, 181</t>
  </si>
  <si>
    <t>Incentive program for replacing conventional nut harvesting equipment with low-dust harvesting equipment. The goal of this action is to replace up to 25 pieces of conventional nut harvesting equipment operating in and around the community with new, low-dust harvesting equipment.  The
proposed funding amount of $2,500,000 would cover up to 75% of the cost of replacing up to 25 pieces of agricultural equipment at an average incentive of $100,000 each.</t>
  </si>
  <si>
    <t>For incentive projects in the community, track the following:
1. Dollar amounts invested.
2. Number of projects implemented (harvesting equipment).
3. Emissions reductions.
4. Number of outreach events/activities to promote this incentive program.</t>
  </si>
  <si>
    <t>A.3</t>
  </si>
  <si>
    <t>66, 181</t>
  </si>
  <si>
    <t>Incentive program for deploying on-field alternatives to the open burning of agricultural materials.  This strategy would provide enhanced access to District’s Alternative to Agricultural Open Burning Incentive Program for growers within Shafter and the surrounding area by providing access to $1,000,000 in dedicated funding. This strategy would fund up to 2000 acres of alternative practices.</t>
  </si>
  <si>
    <t>For incentive projects in the community, track the following:
1. Dollar amounts invested.
2. Number of projects implemented (acres).
3. Emissions reductions.
4. Number of outreach events/activities to promote this incentive program and alternatives to open burning of agricultural materials.</t>
  </si>
  <si>
    <t>A.4</t>
  </si>
  <si>
    <t>67, 181</t>
  </si>
  <si>
    <t>Promote implementation of conservation tillage practices.  District staff will work with local agricultural groups to conduct focused outreach to promote more widespread implementation of conservation tillage practices such as cover cropping, no till, low till, strip till, and precision agriculture within the Shafter community and 7-mile buffer area.</t>
  </si>
  <si>
    <t>1. Number of outreach events/activities to promote conservation tillage practices.</t>
  </si>
  <si>
    <t>A.5</t>
  </si>
  <si>
    <t>68, 181</t>
  </si>
  <si>
    <t>Incentive program for replacing older diesel or natural gas-fired agricultural irrigation pump engines with electric motors.  The goal of this action is to replace up to 10 diesel or natural gas-fired agricultural irrigation pump engines operating in and around the community with new electric motors, including capital funding for equipment and line extension.  The proposed funding amount of $230,000 would cover up to approximately 60% of the cost of replacing up to 10 existing irrigation pump engines at an average incentive of $23,000 each.</t>
  </si>
  <si>
    <t>For incentive projects in the community, track the following:
1. Dollar amounts invested.
2. Number of projects implemented (engines).
3. Emissions reductions.
4. Number of outreach events/activities to promote this incentive program and alternatives to open burning of agricultural materials.</t>
  </si>
  <si>
    <t>A.6</t>
  </si>
  <si>
    <t>69, 181</t>
  </si>
  <si>
    <t>Incentive program for replacing older diesel agricultural equipment with cleanest available equipment.  The goal of this action is to replace up to 100 pieces of agricultural equipment operating in and around the community with new, cleanest available technology.  The proposed funding amount of $5,000,000 would cover up to 60% of the cost of replacing up to 100 pieces of agricultural equipment at an average incentive of $50,000 each.</t>
  </si>
  <si>
    <t>For incentive projects in the community, track the following:
1. Dollar amounts invested.
2. Number of projects implemented (agricultural equipment).
3. Emissions reductions.
4. Number of outreach events/activities to promote this incentive program and alternatives to open burning of agricultural materials.</t>
  </si>
  <si>
    <t>A.9</t>
  </si>
  <si>
    <t>70, 179,
182</t>
  </si>
  <si>
    <t>Alternative manure management practices at dairies.  The District will work with stakeholders and organizations, such as the California Department of Food and Agriculture (CDFA), Natural Resources Conservation Service (NRCS) and the California Dairy Quality Assurance Program (CDQAP), to examine the potential and feasibility of various alternative manure management practices to reduce emissions and to promote these practices at dairies near the community of Shafter.</t>
  </si>
  <si>
    <t>1. Number of interactions with stakeholders and other agencies (e.g, CDFA, NRCS, CDQAP, city, county, State) to promote alternative manure management.
2. Number of outreach events/activities to promote alternative manure management.</t>
  </si>
  <si>
    <t>A.10</t>
  </si>
  <si>
    <t>70,
179</t>
  </si>
  <si>
    <t>1. Number of interactions with DPR and other agencies (e.g, city, county, State) to reduce community exposure to pesticides.
2. Status update on progress for DPR strategies.</t>
  </si>
  <si>
    <t>IS.1</t>
  </si>
  <si>
    <t>76, 182</t>
  </si>
  <si>
    <t>Amend Rule 4311 (Flares) to require ultra-low NOX controls where technologically and economically feasible.  This strategy would adopt new requirements to District Rule 4311 for the application of ultra-low NOx flare emissions limitations for existing and new flaring activities to the extent that such controls are technologically achievable and economically feasible. The District has already begun the public rule development process and has an anticipated adoption date in 2020.</t>
  </si>
  <si>
    <t xml:space="preserve">1. Number of outreach events/activities on Rule 4311 amendments.
2. Number of draft Rule 4311 amendments that the district has released. 
3. Date when the district finalizes Rule 4311 amendments. </t>
  </si>
  <si>
    <t>IS.2</t>
  </si>
  <si>
    <t>77, 182</t>
  </si>
  <si>
    <t>Evaluate feasibility of funding further emissions reductions from oil and gas production operations.  This strategy would evaluate the feasibility of creating an incentive program for oil and gas production operations to fund the installation of technologies that further reduce emissions. The District will work with oil and gas production operations in the Shafter area to identify potential emission reduction opportunities, such as electrifying pump jacks that are currently operating with internal combustion engines. The District will identify available grant funding to assist implementation.</t>
  </si>
  <si>
    <t>1. Number of outreach events/activities on potential funding to areduce emissions from oil and gas operations.
2. Status update on available grant funding for cleaner technologies at oil and gas operations.</t>
  </si>
  <si>
    <t>IS.3</t>
  </si>
  <si>
    <t>78, 179, 182</t>
  </si>
  <si>
    <t>Enhanced stationary source inspection frequency.  The District will increase the frequency of inspection at each facility within the Shafter community or 7-mile buffer area that has had an emission violation over the past 3 years. These facilities will be inspected at least twice per calendar year for the next 5 years or until the facility has 4 consecutive inspections without an emission violation, whichever occurs first.</t>
  </si>
  <si>
    <t>For enhanced enforcement of stationary sources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the Enforcement Plan (2 inspections per year for 5 years or until 4 consecutive inspections with no violation).</t>
  </si>
  <si>
    <t xml:space="preserve">IS.4 </t>
  </si>
  <si>
    <t>79, 179, 182</t>
  </si>
  <si>
    <t>Pilot training program for conducting self-inspections at gas stations.  The District will develop a new pilot training program to instruct gas station operators in conducting thorough self-inspections of the vapor recovery systems to aid in the identification and timely repair of vapor recovery system defects. Once developed, the District will provide hands-on training to each of the 15 gas stations in the Shafter Community and 7-mile buffer zone.</t>
  </si>
  <si>
    <t>1. Number of gas station self-inspection training events that have been completed, out of the 15 total stations.</t>
  </si>
  <si>
    <t>IS.5</t>
  </si>
  <si>
    <t>79, 182</t>
  </si>
  <si>
    <t>Provide incentives to install advanced control technology.  This strategy would provide incentives for stationary sources within the Shafter community to install advanced control technology, beyond existing controls, that would not otherwise be economically feasible to install. The District will identify types of facilities and controls not otherwise identified in the CERP and will work with partners to implement these advanced controls. The District will also identify available grant funding to assist implementation, the number and types of projects to be funded.</t>
  </si>
  <si>
    <t>For incentive projects in the community, track the following:
1. Dollar amounts invested.
2. Number of projects implemented.
3. Emissions reductions.
4. Number of outreach events/activities to promote this incentive program and the installation of advanced control technology for stationary sources in the community.
5. Status update on whether the incentive program guideline was developed.</t>
  </si>
  <si>
    <t>RB.1</t>
  </si>
  <si>
    <t>82, 181</t>
  </si>
  <si>
    <t>Incentive program for the replacement of existing wood burning devices and pellet stoves with natural gas or electric technologies.  This strategy would provide enhanced financial incentives to replace existing wood burning devices and pellet stoves with natural gas or electric technologies. Incentives available to Shafter residents would include $3,000 for natural gas devices and $4,000 for an eligible electric heating device. The goal of this measure is to replace 200 wood burning devices in Shafter with natural gas or electric alternatives at an expected cost of $600,000.</t>
  </si>
  <si>
    <t>For incentive projects in the community, track the following:
1. Dollar amounts invested.
2. Number of projects implemented (devices).
3. Emissions reductions.
4. Number of outreach events/activities to promote this incentive program.</t>
  </si>
  <si>
    <t>RB.2</t>
  </si>
  <si>
    <t>82, 183</t>
  </si>
  <si>
    <t>Educate public about harmful impacts of residential wood burning.  This strategy would create a series of 4 public workshops to educate Shafter residents about wood burning topics and to address questions and concerns interactively and accessibly within a forum setting.  Wood burning infographics and educational materials would also be circulated to at least 6 community spaces throughout Shafter and the surrounding community with the goal of continuing to spread awareness and increasing applications for incentive funds supporting the transition to natural gas and electric devices.</t>
  </si>
  <si>
    <t>1. Number of outreach events/activities to increase community awareness of wood burning impacts.</t>
  </si>
  <si>
    <t>RB.3</t>
  </si>
  <si>
    <t>83, 179, 183</t>
  </si>
  <si>
    <t>Enhanced enforcement of wood-burning curtailments under District Rule 4901.  District staff will allocate additional resources toward the enforcement of District Rule 4901 episodic curtailment requirements in the Shafter community. District staff will conduct at least 4 hours of surveillance within the Shafter community on each declared curtailment day for the next 5 winter seasons to enhance the enforcement of District Rule 4901. The District will work with the Community Steering Committee to focus surveillance efforts in areas where wood burning is more prevalent.</t>
  </si>
  <si>
    <t>For enhanced enforcement of District Rule 4901 (wood burning) in the community, track the following:
1. Hours of enforcement per curtailment day.
2. Inspections conducted including type, date, and location.
3. Notices of violations issued including date, recipient, and regulation cited.
4. Number of complaints received by type and their resolution.
5. Percentage of notices of violations/notices to comply that have been resolved.</t>
  </si>
  <si>
    <t>RB.4</t>
  </si>
  <si>
    <t>84, 179</t>
  </si>
  <si>
    <t>Reduce illegal burning through residential open burning education.  This strategy would establish a series of 4 public workshops to educate Shafter residents about the illegality and health impacts of burning waste, and to address questions and concerns interactively and accessibly within a forum setting.  This strategy would also invest funds into geo-targeted outdoor ads in areas with frequent violations, including 2 billboards, 2 pieces of street furniture (such as bus shelters or kiosks), and 1 bus routed through relevant locations. Additionally, 2 postcard mailers would be sent to county residents in rural areas.</t>
  </si>
  <si>
    <t>1. Number of outreach events/activities, to reduce illegal burning of residential waste.
2. Number of outdoor ads and postcard mailers funded.</t>
  </si>
  <si>
    <t>RB.5</t>
  </si>
  <si>
    <t>84, 179, 183</t>
  </si>
  <si>
    <t>Enhanced enforcement to reduce illegal burning of residential waste.  The District will conduct additional targeted surveillance efforts in the Shafter community and 7-mile buffer zone at least once per quarter for the next 5 years. The District will work with the Community Steering Committee to focus surveillance efforts in areas where illegal residential open burning has historically occurred.</t>
  </si>
  <si>
    <t>For enhanced enforcement efforts of District Rule 4103  (open burning)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for 5 years).</t>
  </si>
  <si>
    <t>SD.1</t>
  </si>
  <si>
    <t>87, 183</t>
  </si>
  <si>
    <t>Incentive program for installing solar in the community.  The District will commit up to $1.5 million in District funding to incentivize the installation of residential solar and zero and near-zero emission appliances, in the City of Shafter, by committing a 10% match to state funding for residential solar and zero and near-zero emission appliances in the Community. The total state and District funding under this proposal would total $15 million for residential solar and zero and near-zero emission appliances in Shafter, with District funding leveraging new PUC/CARB funding programs for solar and zero and near-zero emission appliance installations. The District will help to coordinate meetings with, and actively advocate for funding from, entities that offer incentives for solar photovoltaic (PV) installation and other green energy programs that have the potential to reduce utility rates in the community.</t>
  </si>
  <si>
    <t>For incentive projects in the community, track the following:
1. Dollar amounts invested.
2. Number of projects implemented (solar installations, zero/near-zero emission appliances).
3. Emissions reductions.
4. Number of outreach events/activities to promote this incentive program.
5. Number of community steering committee meetings with agenda items to discuss available programs for solar installation in the community, co-hosted by PUC, PG&amp;E or other state agencies involved with solar programs.</t>
  </si>
  <si>
    <t>CC.1</t>
  </si>
  <si>
    <t>90, 181</t>
  </si>
  <si>
    <t>Incentive program for installing advanced emissions control equipment on underfired charbroilers.  This strategy would provide funding for the installation of control equipment at one Shafter restaurant to reduce particulate emission from underfired charbroilers, and to provide enhanced outreach and education to local restaurants regarding health impacts and availability of funding for installation of controls.  Proposed funding amounts of $150,000 would cover up to 100% of the cost of installing emissions control equipment.</t>
  </si>
  <si>
    <t>For incentive projects in the community, track the following:
1. Dollar amounts invested.
2. Number of projects implemented (control systems).
3. Emissions reductions.
4. Number of outreach events/activities to promote this incentive program and the installation of advanced emissions control equipment on underfired charbroilers.</t>
  </si>
  <si>
    <t>LU.1</t>
  </si>
  <si>
    <t>93,
179,
183</t>
  </si>
  <si>
    <t>Provide assistance during the California Environmental Quality Act (CEQA) process.  The District will work with the City and County on active CEQA coordination with the land use agencies and project proponents for proposed projects within the Shafter Community and surrounding area.</t>
  </si>
  <si>
    <t>1. Number of meetings with other agencies (e.g, city,  county, State) to discuss ongoing CEQA coordination for proposed projects in the community.</t>
  </si>
  <si>
    <t>LU.2</t>
  </si>
  <si>
    <t>95, 183</t>
  </si>
  <si>
    <t>Support projects that reduce vehicle miles traveled (VMT).  Provide District support for projects that reduce VMT, including advocacy for competitive project proposals and potential match funding support to eligible projects, as appropriate, through existing District programs (i.e. bicycle path infrastructure, electric vehicle charging infrastructure, vanpooling and ridesharing). The District plans to work with City of Shafter to obtain feedback on opportunities for community members to be involved in land use planning processes. City of Shafter has committed to notify community members about upcoming meetings that address the development of the Environmental Justice element of the City’s General Plan.</t>
  </si>
  <si>
    <t>For incentive projects in the community, track the following:
1. Dollar amounts invested.
2. Number of projects implemented.
3. Emissions reductions.
4. Number of outreach events/activities to promote this incentive program and projects that reduce VMT.
5. Number of meetings with City of Shafter to discuss district support of projects that reduce VMT, plus ongoing support as needed.</t>
  </si>
  <si>
    <t>LU.3</t>
  </si>
  <si>
    <t>97, 179,
183</t>
  </si>
  <si>
    <t>Setbacks for new oil well drilling.  The District will work with the City, County, and DOGGR to communicate this Steering Committee suggestion (no new oil wells with 2500 feet of residents, schools and all environmental sensitive locations).</t>
  </si>
  <si>
    <t>1. Number of interactions with other agencies (e.g, city,  county, State) to discuss setbacks for new oil well drilling.</t>
  </si>
  <si>
    <t>98, 179,
183</t>
  </si>
  <si>
    <t>Reduce emissions associated with the construction of the high speed rail (HSR) within the 7-mile radius around the community of Shafter.  The District will work with CARB and California High Speed Rail Authority to communicate community concerns and receive feedback on appropriate processes to address suggestion that HSR construction within the 7-mile radius use Tier 4 engines in all off-road construction equipment.</t>
  </si>
  <si>
    <t>The District will track the following [see additional CARB metrics below]:
1. Number of interactions with other agencies (e.g, CARB, High Speed Rail Authority) to discuss emission reductions from construction equipment.</t>
  </si>
  <si>
    <t>LU.5</t>
  </si>
  <si>
    <t>99, 183</t>
  </si>
  <si>
    <t>Funding for bike path construction.  This strategy would provide incentive funding for the development and construction of Class 1, Class 2 and Class 3 bicycle paths, lane striping and routes.  The proposed funding level of this measure is $1,000,000.</t>
  </si>
  <si>
    <t>For incentive projects in the community, track the following:
1. Dollar amounts invested.
2. Number of projects implemented (bike paths).
3. Emissions reductions.
4. Number of outreach events/activities to promote this incentive program.</t>
  </si>
  <si>
    <t>RD.1</t>
  </si>
  <si>
    <t>102, 179,
183</t>
  </si>
  <si>
    <t>Street sweeping.  The District, through partnerships with other entities (including City of Shafter, Kern County, and Kern Council of Governments), will work to identify opportunities to expand and improve street sweeping efforts in the community.</t>
  </si>
  <si>
    <t>1. Number of interactions with other agencies (e.g, city,  county, COG) to address increased street sweeping in the community.</t>
  </si>
  <si>
    <t>RD.2</t>
  </si>
  <si>
    <t>104, 179,
183</t>
  </si>
  <si>
    <t>Road and sidewalk improvements.  The District will work with city and county partners to provide up to $2.775 million in match funding to leverage available local, state, and federal funding sources for road and sidewalk improvement projects in the community.  The District will partner with the City of Shafter and Kern County to notify them as other grant funding opportunities for road paving, road resurfacing, and sidewalk improvements become available. The District will provide support to the City and County in paving grant applications through letters of support and technical support, as requested.</t>
  </si>
  <si>
    <t>1. Number of district meetings with city and county to discuss the feasibility of road paving and sidewalk improvements in the community.</t>
  </si>
  <si>
    <t>LG.1</t>
  </si>
  <si>
    <t>107, 181</t>
  </si>
  <si>
    <t>Incentive program for the replacement of residential lawn and garden equipment.  This strategy will provide Shafter residents with increased incentives for the replacement of residential lawn care equipment, with an increased incentive amount for residents within the community.  The goal is to replace 280 gas powered units at an expected cost of $100,000.</t>
  </si>
  <si>
    <t>For incentive projects in the community, track the following:
1. Dollar amounts invested.
2. Number of projects implemented (lawn and garden units).
3. Emissions reductions.
4. Number of outreach events/activities to promote this incentive program.</t>
  </si>
  <si>
    <t>LG.2</t>
  </si>
  <si>
    <t>108, 182</t>
  </si>
  <si>
    <t>Incentive program for the replacement of commercial lawn and garden equipment.  This strategy will provide commercial lawn care providers operating in Shafter with enhanced outreach and access to available incentives offered by the District.  The goal is to replace 30 pieces of commercial grade gas powered lawn and garden equipment at an expected cost of $40,000.</t>
  </si>
  <si>
    <t>PF.1</t>
  </si>
  <si>
    <t>110, 182</t>
  </si>
  <si>
    <t>Incentive program for replacing older public fleet vehicles with new, clean-vehicle technology.  The goal is to work closely with public agencies, including City of Shafter and Kern County, to replace vehicles through the District’s Public Benefit Grants Program. This includes increased outreach to public agencies operating vehicles within the community as well as prioritized funding for projects in the community.  The proposed funding amount of $100,000 would cover the replacement of up to 5 vehicles at an incentive of $20,000 each.</t>
  </si>
  <si>
    <t>For incentive projects in the community, track the following:
1. Dollar amounts invested.
2. Number of projects implemented (vehicles).
3. Emissions reductions.
4. Number of outreach events/activities to promote this incentive program.
5. Number of interactions with other agencies (e.g, city,  county) to discuss the District's Public Benefits Grants Program.</t>
  </si>
  <si>
    <t>SC.1</t>
  </si>
  <si>
    <t>115, 182</t>
  </si>
  <si>
    <t>For incentive projects in the community, track the following:
1. Dollar amounts invested.
2. Number of projects implemented (filtration systems).
3. Emissions reductions.
4. Number of outreach events/activities to promote this incentive program.</t>
  </si>
  <si>
    <t>SC.2</t>
  </si>
  <si>
    <t>115, 183</t>
  </si>
  <si>
    <t>Reduce children's exposure through increased enrollment in Healthy Air Living (HAL) Schools program.  This strategy would seek to enroll both Shafter school districts in the Healthy Air Living Schools program.  SJVAPCD representatives would meet with teams of key staff (such as administrators, coaches, nurses, science teachers) from both school districts within the boundary to ensure understanding of and adherence to the program. SJVAPCD representatives would also attend at least 4 school community events such as health fairs or parent nights to educate the community about air quality and the HAL Schools program.</t>
  </si>
  <si>
    <t>1. Number of school districts and schools registered for the District’s HAL Schools Program.
2. Number of schools with advanced filtration systems installed, and number of classrooms with room filtration units installed at each school.
3. Number of educational events held related to health-protective measures for the public.</t>
  </si>
  <si>
    <t>VB.1</t>
  </si>
  <si>
    <t>119, 183</t>
  </si>
  <si>
    <t>Incentive program for the installation of vegetative barriers around/near sources of concern.  The District will work closely with the community, city, California Department of Transportation, Natural Resource Conservation Service and others to investigate and identify areas suitable for installation of vegetative barriers. Type and location of projects will be developed with the input of Steering Committee, and funded as funding sources are identified.</t>
  </si>
  <si>
    <t>For incentive projects in the community, track the following:
1. Dollar amounts invested.
2. Number of projects implemented.
3. Emissions reductions.
4. Number of outreach events/activities to promote this incentive program.
5. Number of facilities that have installed vegetative barriers as a result of District outreach and partnership programs.
6. Footage of vegetative barrier installed along roads or train routes as a result of District outreach and partnership programs.
7. Number of community steering committee meetings with City/County/Caltrans that include agenda items to discuss vegetative barrier installations in the community.</t>
  </si>
  <si>
    <t>IAQ.1</t>
  </si>
  <si>
    <t>121, 183</t>
  </si>
  <si>
    <t>Incentive program for weatherization and energy efficiency.  The District will work with CAPK to help increase awareness and access for low-income community members to state funding for weatherization programs, including exploring the opportunity for funding air filters for residential use.  The District and CAPK will coordinate a meeting in Shafter where residents can learn about available funding for weatherization services and fill out the appropriate forms and applications.</t>
  </si>
  <si>
    <t>For incentive projects in the community, track the following:
1. Dollar amounts invested.
2. Number of projects implemented.
3. Emissions reductions.
4. Number of outreach events/activities to promote this incentive program.
5. Status update on the completion of an educational meeting held by CAPK (Community Action Partnership of Kern).</t>
  </si>
  <si>
    <t>UG.1</t>
  </si>
  <si>
    <t>125, 184</t>
  </si>
  <si>
    <t>Increased urban greening and forestry to improve air quality.  The goal is to identify and support efforts to increase urban greening and forestry to improve air quality and overall quality of life for residents in the community of Shafter.  The District is committing up to $50,000 in 20% match funding towards a total of up to $250,000 in funding from other agencies and tree planting advocates. In addition, the District is committing $5000 to a study by San Joaquin Green (formerly Tree Fresno) and Tree Foundation of Kern to identify planting locations, maintenance needs, and irrigation plans.</t>
  </si>
  <si>
    <t xml:space="preserve">For incentive projects in the community, track the following:
1. Dollar amounts invested.
2. Number of projects implemented.
3. Emissions reductions.
4. Number of outreach events/activities to promote this incentive program.
5. Number of district meetings with city and county to discuss opportunities for increased urban greening and forestry in the community.
6. Status update on the study by San Joaquin Green and Tree Foundation of Kern. </t>
  </si>
  <si>
    <t>IR.1</t>
  </si>
  <si>
    <t>128, 184</t>
  </si>
  <si>
    <t>Automobile idle-reduction outreach to reduce the exposure of sensitive receptors to vehicle emissions.  This strategy would provide and distribute 10 sets of bilingual English and Spanish idle-reduction street signs to be installed in locations that commonly serve sensitive groups throughout the community boundary.  SJVAPCD representatives would also develop and deliver 4 presentations about the impacts of vehicle exhaust and related District resources such as incentive funding for cleaner vehicles and school programs that deliver free idle-reduction signs to schools throughout the Valley.</t>
  </si>
  <si>
    <t>1. Number of presentations/outreach events held related to automobile idle reduction.
2. Number of bilingual sets of idle reduction street signs.</t>
  </si>
  <si>
    <t>O.1</t>
  </si>
  <si>
    <t>129, 184</t>
  </si>
  <si>
    <t>Outreach to increase community awareness and knowledge of air quality.  This strategy would increase community awareness of available tools to keep informed of real-time changes in air quality through social media campaigns and a series of partner workshops. Social media campaigns would be launched on three platforms. A partnership with local civic and community organizations would be established to host workshops at locations commonly available to the public such as libraries, schools, and community, health, or recreation centers.   The annual goals for this strategy are: (a) attend/host 4 community meetings to share information; (b) complete 1 community-targeted social media campaign; and (c) circulation of infographics to at least 3 community spaces.</t>
  </si>
  <si>
    <t>1. Number of outreach events/activities to increase community awareness of air quality.</t>
  </si>
  <si>
    <t>O.2</t>
  </si>
  <si>
    <t>130, 184</t>
  </si>
  <si>
    <t>Outreach to share clean air efforts and how communities can get involved.  This strategy would increase awareness of available programs by establishing a series of outreach events within Shafter.  This strategy would also create an annual youth symposium to educate and encourage high school students to share air quality information with their peers, helping to sustain community awareness through future generations.  The annual goals for this strategy are: (a) attend/host 4 community meetings to share information and; (b) complete 1 community-targeted social media campaign.</t>
  </si>
  <si>
    <t>1. Number of outreach events/activities to increase awareneness of clean air efforts and how communities can get involved.</t>
  </si>
  <si>
    <t>O.3</t>
  </si>
  <si>
    <t>131, 179,
184</t>
  </si>
  <si>
    <t>Joint advocacy for continued/additional funding to support air quality improvement measures.  CARB and the Air District will work with Steering Committee and other interested parties to advocate for additional and continuing funding from the state to implement AB 617 and to fund emission reduction efforts in disadvantaged communities.</t>
  </si>
  <si>
    <t>1. Number of interactions with other agencies (e.g, city,  county, State) to advocate for continued/additional funding to support air quality improvement in the community.
7. Number of community steering committee meetings with  agenda items to discuss ongoing advocacy for continued state funding.</t>
  </si>
  <si>
    <t>Enf_AD_6</t>
  </si>
  <si>
    <t>Report back to the Community Steering Committee on Enforcement Activities.  The District will track and provide an annual report to the Community Steering Committee to summarize the District enforcement efforts within the community and to monitor progress in implementing community enforcement measures and meeting enforcement goals.</t>
  </si>
  <si>
    <t>1. Inspections conducted including type, date, and location.
2. Notices of violations issued including date, recipient, and regulation cited.
3. Number of complaints received by type and their resolution.
4. Percentage of notices of violations/notices to comply that have been resolved.</t>
  </si>
  <si>
    <t>Enf_AD_7</t>
  </si>
  <si>
    <t>175,
179</t>
  </si>
  <si>
    <t>Coordinate with other agencies.  The District will seek opportunities to coordinate with other agencies within the Shafter community to address multimedia compliance issues as they arise.</t>
  </si>
  <si>
    <t>1. Number of interactions with other agencies (e.g, city,  county, State) to address multimedia compliance issues in the community.</t>
  </si>
  <si>
    <t>Enf_AD_8</t>
  </si>
  <si>
    <t>Update enforcement strategies as appropriate.  The District committed to evaluating the results of ongoing compliance activities within the Shafter community and moving forward will work with the Community Steering Committee to update measures as appropriate.</t>
  </si>
  <si>
    <t>1. Summary of the evaluation of ongoing compliance activities.
2. Number of Steering Committee meetings that involved discussions on updating enforcement strategies.</t>
  </si>
  <si>
    <t>Dollar Amounts Invested ($)</t>
  </si>
  <si>
    <t>Number of Projects Implemented (Qty and Type)</t>
  </si>
  <si>
    <t>Emissions Reductions (Tons/Yr by Pollutant)</t>
  </si>
  <si>
    <t xml:space="preserve">Number of Inspections Conducted (Qty) </t>
  </si>
  <si>
    <t>Reference for Document with Enforcement Details (Name, Website)</t>
  </si>
  <si>
    <t>Number of NOVs Issued (Qty)</t>
  </si>
  <si>
    <t>Number of Complaints Received (Qty)</t>
  </si>
  <si>
    <t>COORDINATION</t>
  </si>
  <si>
    <t>Number of Interactions with Other Agencies (Qty)</t>
  </si>
  <si>
    <t>Names of Other Agencies (Text)</t>
  </si>
  <si>
    <t>Topic of Outreach Events (Text)</t>
  </si>
  <si>
    <t>Number of Outreach Events (Qty)</t>
  </si>
  <si>
    <t>Locations of Outreach Events (Text)</t>
  </si>
  <si>
    <t>REGULATORY ACTIONS</t>
  </si>
  <si>
    <t>Date when Regulatory Actions are Finalized (Date)</t>
  </si>
  <si>
    <t>Release of Draft Regulatory Amendments (Qty, Dates)</t>
  </si>
  <si>
    <t>Title of Document (Text)</t>
  </si>
  <si>
    <t>Draft Document Released (Date)</t>
  </si>
  <si>
    <t>Final Document Released (Date)</t>
  </si>
  <si>
    <t xml:space="preserve">Events statewide (Qty) </t>
  </si>
  <si>
    <t>Number of CARB outreach/training events.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</si>
  <si>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</si>
  <si>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</si>
  <si>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</si>
  <si>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</si>
  <si>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</si>
  <si>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</si>
  <si>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</si>
  <si>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</si>
  <si>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</si>
  <si>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</si>
  <si>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CARB meetings with other agencies</t>
  </si>
  <si>
    <t>Number of attendees at CARB outreach/training events.</t>
  </si>
  <si>
    <t>List locations where outreach events are held (e.g., city names)</t>
  </si>
  <si>
    <t>Number of agencies engaged by CARB.</t>
  </si>
  <si>
    <t>List names of agencies engaged by CARB.</t>
  </si>
  <si>
    <t>Provide a brief description of actions resulting from coordination with other agencies.</t>
  </si>
  <si>
    <t>Number of actions resulting from coordination with other agencies.</t>
  </si>
  <si>
    <t xml:space="preserve">Non-Regulatory Documents (concept papers, white-papers, etc.) </t>
  </si>
  <si>
    <t>Draft document released (Date)</t>
  </si>
  <si>
    <t>Title of non-regulatory document(s) associated with the development of statewide measures</t>
  </si>
  <si>
    <t>Final document released (Date)</t>
  </si>
  <si>
    <t>Date when CARB released the draft non-regulatory document(s)</t>
  </si>
  <si>
    <t>Date when CARB released the final non-regulatory document(s)</t>
  </si>
  <si>
    <t>Date when CARB released "15-day changes" with revisions to draft regulatory language for public comment</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</si>
  <si>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</si>
  <si>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</si>
  <si>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</si>
  <si>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</si>
  <si>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Final emissions reductions (tpy) (2024) for all regulatory pollutants in the planning inventory</t>
  </si>
  <si>
    <t>Draft forecasted emissions reductions in 2024 with implementation of CARB measure, released during the regulatory development process</t>
  </si>
  <si>
    <t>Final forecasted emissions reductions in 2024 with implementation of CARB measure, after the regulation is adopted by CARB's Board</t>
  </si>
  <si>
    <t>Date when CARB's Governing Board approves the adoption of the regulation</t>
  </si>
  <si>
    <t>Glossary of CARB Metrics</t>
  </si>
  <si>
    <t>Description of metrics that CARB will track and provide to the District, as shown on the tabs in this spreadsheet.</t>
  </si>
  <si>
    <t>METRICS</t>
  </si>
  <si>
    <t>DESCRIPTIONS</t>
  </si>
  <si>
    <t>Insert Qualitative Status Update or Additional Notes Here or Provide an Attachment</t>
  </si>
  <si>
    <t>Incentive program for replacing older diesel railcar movers and switcher locomotives with new clean-engine technology.  The goal is to replace up to 3 older, high-polluting railcar movers and/or switcher locomotives operating within and surrounding the community.  The proposed funding amount of $4,100,000 would cover up to 95% of the cost of replacing up to 3 diesel railcar movers and/or switcher locomotives at $1,340,875 each.</t>
  </si>
  <si>
    <t xml:space="preserve">Insert Qualitative Status Update or Additional Notes Here or Provide an Attachment </t>
  </si>
  <si>
    <t>ENHANCED ENFORCEMENT METRICS</t>
  </si>
  <si>
    <t>INCENTIVE PROJECTS METRICS</t>
  </si>
  <si>
    <t>OUTREACH / EDUCATION EVENTS</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</si>
  <si>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</si>
  <si>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</si>
  <si>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</si>
  <si>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</si>
  <si>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</si>
  <si>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</si>
  <si>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5. DISTRICT Regulatory Metrics:</t>
  </si>
  <si>
    <t xml:space="preserve">DISTRICT regulatory metrics track the progress of strategies related to district rules or permitting. </t>
  </si>
  <si>
    <t>6. DISTRICT Enforcement Metrics:</t>
  </si>
  <si>
    <t xml:space="preserve">DISTRICT enforcement metrics track the progress of strategies related to enforcement, including associated outreach/training events. </t>
  </si>
  <si>
    <t>7. DISTRICT Coordination Metrics:</t>
  </si>
  <si>
    <t>DISTRICT coordination metrics track the progress of strategies related to coordination with other groups (e.g., government agencies, schools, working groups, etc.), , including associated outreach/training events.</t>
  </si>
  <si>
    <t>8. DISTRICT Incentive Metrics:</t>
  </si>
  <si>
    <t xml:space="preserve">DISTRICT incentive metrics track the progress of strategies related to incentive projects, including associated outreach events. </t>
  </si>
  <si>
    <t>REFERENCES</t>
  </si>
  <si>
    <t>CARB Metrics:  This workbook summarizes the metrics CARB will use to track progress of statewide strategies in the "Community Emissions Reduction Program, Shafter" (Shafter Program).  The CARB strategies included in the Shafter Program are grouped into three categories with a separate tab for each: Regulatory, Enforcement, and Guidance.  The CARB Incentives tab provides metrics for incentive projects that are located in the Shafter community and are funded by a statewide incentive program.</t>
  </si>
  <si>
    <t>CARB regulatory metrics track CARB's regulatory development process for strategies identified in the Shafter Program.  These metrics are cumulative since the initiation of regulatory development.</t>
  </si>
  <si>
    <t>DISTRICT Metrics:  This workbook also summarizes the metrics that the San Joaquin Valley Air Pollution Control District (SJVAPCD) will use to track progress of district strategies included in the "Community Emissions Reduction Program, Shafter"(Shafter Program).  The district metrics are grouped into four categories with a separate tab for each: Regulatory, Incentives, Enforcement, and Coordination.</t>
  </si>
  <si>
    <t>Annual Progress Report for AB 617 Community Emissions Reduction Programs</t>
  </si>
  <si>
    <t>DISTRICT REGULATORY METRICS
Metrics to Track Progress, as Identified in Shafter CERP</t>
  </si>
  <si>
    <t>Community Emissions Reduction Program, Shafter, September 19, 2019</t>
  </si>
  <si>
    <t>CARB “Shafter, Community Emissions Reduction Program Staff Report”, January 24, 2020</t>
  </si>
  <si>
    <t xml:space="preserve"> https://ww2.arb.ca.gov/resources/documents/shafter-community-emissions-reduction-program-staff-report</t>
  </si>
  <si>
    <t>CARB Board Resolution 20-6, February 13, 2020</t>
  </si>
  <si>
    <t>https://ww2.arb.ca.gov/board-resolutions-2020</t>
  </si>
  <si>
    <t>CARB Community Air Protection Blueprint, October 2018, Appendix C, pages C-38 to C-40</t>
  </si>
  <si>
    <t>QUESTIONS?  Send an email to:</t>
  </si>
  <si>
    <t>CommunityAir@arb.ca.gov</t>
  </si>
  <si>
    <t>Annual Progress Reports for AB 617 Community Emissions Reduction Programs</t>
  </si>
  <si>
    <t>CARB staff are providing the following information for all CARB strategies included in the community emissions reduction program</t>
  </si>
  <si>
    <t>0%
(have not started implementing strategy)</t>
  </si>
  <si>
    <t>1-50%
(have begun implementing strategy)</t>
  </si>
  <si>
    <t>51-99%
(strategy is mostly implemented)</t>
  </si>
  <si>
    <t>100%
(strategy is fully implemented)</t>
  </si>
  <si>
    <t>QUALITATIVE STATUS UPDATE</t>
  </si>
  <si>
    <t>BOARD ACTIONS 
(if applicable)</t>
  </si>
  <si>
    <t>ADDITIONAL INFORMATION FROM BLUEPRINT (if applicable)</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</si>
  <si>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</si>
  <si>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</si>
  <si>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Number/ ID in CERP</t>
  </si>
  <si>
    <t>DISTRICT REGULATORY STRATEGIES
Brief Strategy Description</t>
  </si>
  <si>
    <r>
      <t xml:space="preserve">ESTIMATED % COMPLETE FOR STRATEGY IMPLEMENTATION </t>
    </r>
    <r>
      <rPr>
        <b/>
        <sz val="10"/>
        <color rgb="FF00B050"/>
        <rFont val="Avenir LT Std 55 Roman"/>
        <family val="2"/>
      </rPr>
      <t>(place "X" in appropriate column)</t>
    </r>
  </si>
  <si>
    <t>DISTRICT ENFORCEMENT-BASED STRATEGIES
Strategy Description</t>
  </si>
  <si>
    <t>DISTRICT ENFORCEMENT-BASED METRICS
Metrics to Track Progress, as Identified in Shafter CERP</t>
  </si>
  <si>
    <t>DISTRICT INCENTIVE-BASED STRATEGIES
Strategy Description</t>
  </si>
  <si>
    <t>DISTRICT INCENTIVE-BASED METRICS
Metrics to Track Progress, as Identified in Shafter CERP</t>
  </si>
  <si>
    <t>Please provide the following information for EACH REGULATORY STRATEGY in your community emissions reduction program</t>
  </si>
  <si>
    <t>Please provide the following information for EACH ENFORCEMENT STRATEGY in your community emissions reduction program</t>
  </si>
  <si>
    <t>Please provide the following information for EACH COORDINATION/EDUCATION STRATEGY in your community emissions reduction program</t>
  </si>
  <si>
    <t>DISTRICT COORDINATION/EDUCATION STRATEGIES
Strategy Description</t>
  </si>
  <si>
    <t>DISTRICT COORDINATION/EDUCATION METRICS
Metrics to Track Progress, as Identified in Shafter CERP</t>
  </si>
  <si>
    <t>Please provide the following information for EACH INCENTIVE-BASED STRATEGY in your community emissions reduction program</t>
  </si>
  <si>
    <r>
      <rPr>
        <b/>
        <u/>
        <sz val="16"/>
        <color rgb="FF0000FF"/>
        <rFont val="Arial"/>
        <family val="2"/>
      </rPr>
      <t>DRAFT</t>
    </r>
    <r>
      <rPr>
        <b/>
        <sz val="16"/>
        <color rgb="FF0000FF"/>
        <rFont val="Arial"/>
        <family val="2"/>
      </rPr>
      <t xml:space="preserve"> Data Collection Template - </t>
    </r>
    <r>
      <rPr>
        <sz val="16"/>
        <color rgb="FF0000FF"/>
        <rFont val="Arial"/>
        <family val="2"/>
      </rPr>
      <t>Shafter</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</si>
  <si>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</si>
  <si>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DRAFT Data Collection Template</t>
  </si>
  <si>
    <t>Regulatory Process Milestones</t>
  </si>
  <si>
    <t>Strategy Description in CERP</t>
  </si>
  <si>
    <t>Workshops/Webinars</t>
  </si>
  <si>
    <t>Release of 45 day or 60 day package</t>
  </si>
  <si>
    <t>First Board hearing</t>
  </si>
  <si>
    <t>Potential 15 day changes</t>
  </si>
  <si>
    <t>Final Board hearing</t>
  </si>
  <si>
    <t>OAL approval</t>
  </si>
  <si>
    <t>Advanced Clean Cars 2</t>
  </si>
  <si>
    <t>Advanced Clean Trucks</t>
  </si>
  <si>
    <t>Heavy-Duty Inspection &amp; Maintenance</t>
  </si>
  <si>
    <t>Small Off-Road Engines</t>
  </si>
  <si>
    <t>Advanced Clean Fleet</t>
  </si>
  <si>
    <t>Transport Refrigeration Unit Regulation</t>
  </si>
  <si>
    <t>Cargo Handling Equipment Regulation to Transition to Zero-Emissions</t>
  </si>
  <si>
    <t>Evaluation and Potential Development of Regulation to Reduce Idling for All Rail Yard Sources
This strategy will require operators to limit idling of all combustion powered vehicles and mobile equipment operating at rail yards and other locations, as well as reducing emissions from stationary locomotive operations (e.g., maintenance, testing). The scope will include both freight and passenger rail activities, in and around intermodal, classification, and maintenance rail yards, at seaports, at warehouses, on sidings, at passenger rail stations, and at maintenance and service locations. Locomotives with zero emission capability could be exempt, if operators show that zero emission operation is maximized.
Evaluation and Potential Development of Regulation to Reduce Emissions for
Locomotives Not Preempted Under the Clean Air Act
This strategy will require the retrofit, repower, remanufacture, or replacement of freight and passenger locomotives not preempted under the Clean Air Act, beginning in 2025. Locomotives in operation beyond their useful life are typically operated by Class 3 freight railroads, industrial facilities, and passenger railroads, as well as a smaller number run by Class I railroads that can readily transfer those units to other states. Although the activity levels on these locomotives are lower than interstate line-haul and passenger locomotives, locomotives past their useful lives are the oldest and highest emitting (per unit of work performed) in the State. Prioritizing the earliest implementation in communities with high cumulative exposure burdens will be considered as part of this strategy.</t>
  </si>
  <si>
    <t>Short-Lived Climate Pollutant Reduction Strategy - Dairy and Other Livestock</t>
  </si>
  <si>
    <t>Short-Lived Climate Pollutant Reduction Strategy - Organic Waste in Landfills</t>
  </si>
  <si>
    <t>Short-Lived Climate Pollutant Reduction Strategy - Oil and Gas Systems</t>
  </si>
  <si>
    <t>Real Emissions Assessment Logging System
As part of an on-board diagnostic regulation, a new emissions tracking program for excess smog-related and greenhouse gas emissions (Real Emissions Assessment Logging) will provide CARB with the ability to monitor emissions performance of all vehicles, including medium-and heavy-duty vehicles, allowing regulators to recognize and correct problems faster.</t>
  </si>
  <si>
    <t>Real Emissions Assessment Logging System</t>
  </si>
  <si>
    <t xml:space="preserve"> - This metric will not be tracked by CARB.</t>
  </si>
  <si>
    <t xml:space="preserve"> - As of the publish date of this documents, this metric either hasn't been collected, or the program hasn't been developed to a point to be able to quantify this metric.</t>
  </si>
  <si>
    <t>In-Use Compliance Testing</t>
  </si>
  <si>
    <t>Estimated % Complete or Strategy Implementation (place "X" in appropriate column)</t>
  </si>
  <si>
    <t>Number of zero emissions engines deployed (Qty)</t>
  </si>
  <si>
    <t>Enhanced enforcement of statewide anti-idling regulation. The District will partner with CARB to conduct additional targeted anti-idling enforcement efforts in Shafter community and 7-mile buffer area at least once per quarter for the next 5 years. The District and CARB will
work with the Community Steering Committee to identify heavy-duty vehicle idling “hot spots,” especially those near schools, to aid in focusing the enforcement efforts.</t>
  </si>
  <si>
    <t>154</t>
  </si>
  <si>
    <t>Pre-Guidance Documents</t>
  </si>
  <si>
    <t>CARB is providing the following information on incentive programs benefiting Shafter</t>
  </si>
  <si>
    <t>PM 2.5 (tons)</t>
  </si>
  <si>
    <t>Number of trucks registered in community that had recalled engine (Qty)</t>
  </si>
  <si>
    <t>Number of trucks within community that had an engine recall due to in-use compliance testing (2018-2020 TRUCRS).</t>
  </si>
  <si>
    <t>Number of zero-emission engines deployed.</t>
  </si>
  <si>
    <t>Number of public document(s) released</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</si>
  <si>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</si>
  <si>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</si>
  <si>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</si>
  <si>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the California Office of Administrative Law approves the regulation</t>
  </si>
  <si>
    <t>CARB enforcement metrics are cumulative since 2019.</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</si>
  <si>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</si>
  <si>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</si>
  <si>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</si>
  <si>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</si>
  <si>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</si>
  <si>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The Advanced Clean Cars 2 Regulation is tentatively scheduled for June 2022.</t>
  </si>
  <si>
    <t>1. Factsheet
2. ACT Truck Market Segment Analysis
3. Total Cost of Ownership Discussion Document
4. Battery-Electric Truck and Bus Energy Efficiency Compared to Conventional Diesel Vehicles</t>
  </si>
  <si>
    <t>1. 2/7/19
2. 2/25/19
3. 2/25/19
4.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</si>
  <si>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</si>
  <si>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</si>
  <si>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1. Preliminary Inventory Analysis
2. Cost Data &amp; Methodology Draft</t>
  </si>
  <si>
    <t>1. 2/3/2020
2. 12/4/2020</t>
  </si>
  <si>
    <t>This strategy requires CARB action during at least one board hearing.</t>
  </si>
  <si>
    <t>a) Staff have been developing the regulation since 2019, have held a public workshop to kick off the effort, and have begun having individual meetings with stakeholders.
b) TBD
c) TBD</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</si>
  <si>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</si>
  <si>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</si>
  <si>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</si>
  <si>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Sacramento, Webcast</t>
  </si>
  <si>
    <t>Diamond Bar, Webcast, GoToWebinar</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</si>
  <si>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</si>
  <si>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</si>
  <si>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</si>
  <si>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</si>
  <si>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</si>
  <si>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Status Update</t>
  </si>
  <si>
    <t>7/30/20-Public Workshop
9/24/20-Public Workshop
12/17/20 - Public Hearing</t>
  </si>
  <si>
    <t>Online Virtual Workshops and Meetings</t>
  </si>
  <si>
    <t>X</t>
  </si>
  <si>
    <t>The Governing Board Hearing for amendments to 4311 (Flares) occurred on 12/17/20 and amendments were approved.</t>
  </si>
  <si>
    <t>Target in CERP</t>
  </si>
  <si>
    <t>Percentage of NOVs That Have Been Returned to Compliance (%)</t>
  </si>
  <si>
    <t>Solicited feedback on measures during October 2020 CSC meeting; Q1, Q2, Q3, &amp; Q4 surveillance complete (20 hrs each).  No citations issued as a result of surveillance.  Distributed informational pamphlets to business owners.</t>
  </si>
  <si>
    <t>One targeted enforcement effort per quarter</t>
  </si>
  <si>
    <t>Quarterly efforts</t>
  </si>
  <si>
    <t>Quarterly enforcement updates given during CSC meetings</t>
  </si>
  <si>
    <t>x</t>
  </si>
  <si>
    <t>2 inspections per calendar year for 5 years or until 4 consecutive inspections with no violations at facilities with an emissions violation in the last three years</t>
  </si>
  <si>
    <t xml:space="preserve">The District conducts stationary source inspection at all permitted facilities in the Shafter community. Facilities that have had emissions violation in the past 3 years are inspected every 6 months to ensure compliance is being achieved. </t>
  </si>
  <si>
    <t>(a) Enhanced stationary source inspection frequency. The District will increase the frequency of inspection at each facility within the Shafter community that has had an emission violation over the past 3 years. These facilities will be inspected at least twice per calendar year for the next 5 years or until the facility has 4 consecutive inspections without an emission violation, whichever occurs first.The District reviewed the enforcement history of permitted facilities in this community and has increased inspection frequency for sources with emissions violations to at least twice per calendar year for five years or four consecutive inspections with no additional emissions violations, whichever comes first.
(b) Increased compliance rates at stationary sources will result in lower levels of criteria and toxic air pollutants.</t>
  </si>
  <si>
    <t>4 hours of enforcement suveillance per curtailment day</t>
  </si>
  <si>
    <t>•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 361.8 hours of surveillance performed during the 2019/20 Check Before You Burn Season.
• 334.3 hours of surveillance performed during the 2020/21 Check Before You Burn Season.</t>
  </si>
  <si>
    <t>Quarterly Efforts</t>
  </si>
  <si>
    <t>Developed training outline; holding until COVID-related restrictions are lifted</t>
  </si>
  <si>
    <t>Pilot training instruct gas station operators in conducting self-inspections</t>
  </si>
  <si>
    <t>(a)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(b) Implementation of this measure is expected to reduce VOC emissions through increased rates of compliance with District rules.</t>
  </si>
  <si>
    <t>The District will be providing annual updates of inspections, complaints and enforcement in the community.</t>
  </si>
  <si>
    <t>The referral of multimedia environmental issues/complaints to the AHJ is a routine part of all District enforcement activities</t>
  </si>
  <si>
    <t>(a)  In addition to the District's robust outreach program, the District has worked with CARB staff to increase outreach to schools and businesses regarding heavy-duty and school bus idling.</t>
  </si>
  <si>
    <t>(a)  In addition to the District's robust outreach program, the District has worked with CARB staff to increase outreach to schools and businesses regarding heavy-duty and school bus idling.  Additionally, District staff has developed close working relationships with other state and local agencies that have regulartory authority over measures included in the South Central CERP.</t>
  </si>
  <si>
    <t>No new suggested measures/strategies received from CSC</t>
  </si>
  <si>
    <t>(a) The Compliance department is constantly evaluating enforcement strategies and instituttes best practices when identified.</t>
  </si>
  <si>
    <r>
      <t xml:space="preserve">ESTIMATED % COMPLETE FOR STRATEGY IMPLEMENTATION
 </t>
    </r>
    <r>
      <rPr>
        <b/>
        <sz val="10"/>
        <color rgb="FF00B050"/>
        <rFont val="Avenir LT Std 55 Roman"/>
        <family val="2"/>
      </rPr>
      <t>(place "X" in appropriate column)</t>
    </r>
  </si>
  <si>
    <t>1. Number of interactions with other agencies (e.g, city,  county, State) to address truck rerouting.
2. Date when a traffic study is released.
3. Number of outreach events/activities related to truck rerouting.</t>
  </si>
  <si>
    <t>0 (Note: reflects Tech Sces)</t>
  </si>
  <si>
    <t>City of Shafter, County of Kern, CalTrans</t>
  </si>
  <si>
    <t>NA</t>
  </si>
  <si>
    <t xml:space="preserve">Air Quality Workshop Focused on Conservation Management Practice Plans </t>
  </si>
  <si>
    <t>1/28/20: Shafter Ford Theater, Shafter, CA
2/7/20: UC Cooperative Extension Kern County, Bakersfield, CA</t>
  </si>
  <si>
    <t>Kern County Ag Commissioner, Kern County Farm Bureau, various agricultural representatives</t>
  </si>
  <si>
    <t>a) The District held 2 workshops in Shafter and Bakersfield and worked with the agriculatural representatives and the Kern County Farm Bureau to invite area farmers to discuss the District's Conservation Management Plan program. A key part of the conversation was the promotion of conservation tillage practices and the air pollution reduction benefits  along with possible soil health and cost savings associated with the practice.
b) Implementation of this measure could reduce PM emissions as a result of farmers utilizing conservation tillage.</t>
  </si>
  <si>
    <t>CDFA</t>
  </si>
  <si>
    <t>DPR Updates</t>
  </si>
  <si>
    <t>12</t>
  </si>
  <si>
    <t>CSC Meetings</t>
  </si>
  <si>
    <t>a) The District has identifed potential emission reduction opportunities for oil and gas production operations.  The District is continuing to evaluate the feasiblitiy of funding these operations and continuing to identify available grant funding to assist implementation.
b) Implementation of this measure could result in the reduction of NOx, SOx, PM2.5, PM10, VOC, and CO depending on the types of opportunities identified.</t>
  </si>
  <si>
    <t xml:space="preserve">a) 1/13/20: Solicited feedback on measures during CSC meeting. Ran First Bilingual "Don't Burn Trash" billboard posted in August on HWY 43 and Kimberlina in Shafter and will work with the CSC on identifying additional opportunities, to perform outreach and what types of outreach will be most effective (billboards, mail outs, etc.).
b) Education efforts could result in reduced emissions and exposure by making community members aware of resources available to protect themselves and their families during poor air quality events and  encouraging people to make clean air choices.
</t>
  </si>
  <si>
    <t>City of Shafter, County of Kern</t>
  </si>
  <si>
    <t>a) The District has reviewed the environmental impact report and the related health risk assessments study prepared for the EIR regarding the County's oil and gas production ordinance.   The District will continue to ensure that projects do not result in significant impact on the health of residents, including sensitive receptors. In addition, the City of Shafter has committed to reviewing the EIR and health studies prepared by the County for its oil and gas production ordinance and to considering standards for preparation of health risk assessments to avoid creation of significant impacts from oil production facilities on sensitive uses.
b) The implementation of this measure could reduce exposure to air pollutants.</t>
  </si>
  <si>
    <t>City of Shafter, County of Kern, CARB and HSRA</t>
  </si>
  <si>
    <t>City of Shafter, County of Kern, Kern COG</t>
  </si>
  <si>
    <t>a) The City of Shafter have had several discussions with CSC members during meeting regarding street sweeping.  Many of the areas where residents have expressed a desire for street sweeping are not suitable do to a lack of curbs and gutters, which make sweeping effective.  The City of Shafter also provided maps with a legend of where and when street sweeping occurs within the community and asked for feedback from the CSC members.
b) Implementation of this measure could reduce PM emissions in the community.</t>
  </si>
  <si>
    <t>a) The City of Shafter have had several discussions with CSC members during meeting regarding potential road and sidewalk improvement projects in the community and have been working with District staff on how to leverage existing funds with AB 617 funding to complete these projects within the timeframes of AB 617.
b) Implementation of this measure could reduce NOx, SOx, PM2.5, PM10, VOC, and CO emissions in the community through decreased vehicle miles travelled.</t>
  </si>
  <si>
    <t xml:space="preserve">a) January 2020: District worked with CSC to get specific feedback regarding outreach measures.                                                          Currently doing inventory of level of community school involvement and identifying opportunities to meet with school staff, administrators and parents.                                                                                                           Currently there are 7 schools in the boundary and all 7 have partnered with the District to implement the  HAL Schools program. Distributed 10 sets of No Idling Signs to Richland Union Elementary School District in Oct. 2020.
b) Education efforts could result in reduced emissions and exposure by making community members aware of resources available to protect themselves and their families during poor air quality events and  encouraging people to make clean air choices.
</t>
  </si>
  <si>
    <t>a) District worked with CSC to get specific feedback regarding outreach measures.                                            Planning to bring funding opportunities to committee as opportunites arise at the state. Planning to bring funding opportunities to committee as opportunities arise at the state level for possible joint advocacy efforts.
b) Implementation of the this measure would bring additional funding for clean air efforts to reduce emissions and exposure in the community.</t>
  </si>
  <si>
    <r>
      <t xml:space="preserve">ESTIMATED % COMPLETE FOR STRATEGY IMPLEMENTATION 
</t>
    </r>
    <r>
      <rPr>
        <b/>
        <sz val="10"/>
        <color rgb="FF00B050"/>
        <rFont val="Avenir LT Std 55 Roman"/>
        <family val="2"/>
      </rPr>
      <t>(place "X" in appropriate column)</t>
    </r>
  </si>
  <si>
    <t xml:space="preserve">The District has yet to receive a CEQA project in the Shafter 617 community.  However, CEQA comment related to this measure has already been drafted. </t>
  </si>
  <si>
    <t>12/17/20: District Governing Board approved the residential lawn and garden zero-emission program for AB 617 communities</t>
  </si>
  <si>
    <t>12/17/20: District Governing Board approved the program for the Shafter community</t>
  </si>
  <si>
    <t>a) District staff submitted project plan to CARB  on 9/10/2020, based on the CARB’s draft Community Air Protection incentive guidelines.  
• District Governing Board approved the program for the Shafter community on 12/17/20.
•District staff posted project plan on the District's Shafter AB617 Grants &amp; Incentives webpage (http://community.valleyair.org/selected-communities/shafter/grants-and-incentives/). District conducting outreach to potential applicants.  
•District worked with CARB to restart PM10 monitoring campaign at DMV site before almond harvesting season</t>
  </si>
  <si>
    <t>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b) Implementation of this measure will result in a reduction of NOx, PM2.5, PM10, VOC, and CO emissions.</t>
  </si>
  <si>
    <t>12/17/2020: District Governing Board approved the alternatives to open ag burning program for AB 617 communities</t>
  </si>
  <si>
    <t>12/17/20: District Governing Board approved the school filtration program in AB 617 communities</t>
  </si>
  <si>
    <t>a) District staff designed the school air filtration program and presented it to the District's Governing Board on 12/17/20 and the Governing Board approved the program. 
b) Implementation of this measure will result in a reduced exposure to particulate matter in classrooms.</t>
  </si>
  <si>
    <t>Sacramento, Webinar</t>
  </si>
  <si>
    <t>1. Potential Amendments to Evaporative Emission Regulations
2. Potential Amendments to Exhaust Emission Regulations
3. Potential Amendments to TP-901
4. Potential Amendments to TP-902
5. Potential Amendments to CP-902
6. Potential Amendments to Part 1054
7. Potential Amendments to Part 1065
8. Potential Evaporative Emission Regulation Amendments
9. Potential Exhaust Emission Regulation Amendments
10. Potential Amendments to TP-901
11. Potential Amendments to TP-902
12. Potential Amendments to CP-902
13. Small Off-Road Engines Fact Sheet</t>
  </si>
  <si>
    <t>1. 3/24/21
2. 3/24/21
3. 3/24/21
4. 3/24/21
5. 3/24/21
6. 3/24/21
7. 3/24/21
8. 6/9/20
9. 6/9/20
10. 6/9/20
11. 6/9/20
12. 6/9/20
13. 2/4/19</t>
  </si>
  <si>
    <t>a) CARB has conducted three public workshops on the potential amendments in September 2019, June 2020, and March 2021, and expects to take the rulemaking package to the Board in 2021 or 2022.  If the Board adopts the proposed regulation and OAL approves it, CARB anticipates it will begin implementation of the regulation in 2024 or 2025.
b) Premature cardiopulmonary mortality cases avoided: 892
Hospitalizations for cardiovascular illness avoided: 142
Hospitalizations for acute respiratory illness avoided: 169
Emergency room visits avoided: 439
(These are based on regulatory scenario presented in the March 2021 workshop. Changes may be made before ISOR is published.)
c) None</t>
  </si>
  <si>
    <t xml:space="preserve"> • CARB adopted a regulation in 2017, which began implementation on January 1, 2018, designed to reduce vented and fugitive methane emissions from new and existing oil and gas facilities.  Additional emission reduction co-benefits may include VOCs, Benzene, Toluene, Ethylbenzene, and Xylenes.
• The regulation requirements include vapor collection for uncontrolled separator and tank systems, leak detection and repair (LDAR) for components not currently covered by local air district rules, increased monitoring at underground natural gas storage facilities, emission standards for natural gas compressors, use of no bleed pneumatic devices and pumps, and record keeping and reporting requirements.
• Beginning in 2018, facility owners and operators began conducting inspections and implementing emissions controls according to the regulatory requirements. Owners and operators report data to CARB annually via a web-based reporting tool.</t>
  </si>
  <si>
    <t>Starting with medium-duty (MD) and heavy-duty (HD) on-road vehicles engines manufactured for 2022 model year, new On-Board Diagnostics (OBD) data tracking provides the opportunity to quickly and cost effectively collect real-world emissions data from a large number of vehicles.  These data, referred to as Real Emissions Assessment Logging (REAL), will be used to identify populations of vehicles for screening and compliance testing, identify the conditions in-use where vehicles are not performing as expected with regard to emissions control, and generally better inform CARB's inventory, regulatory, certification, and enforcement programs.  For the 2022 and subsequent model years, the engine computers on MD and HD on-road vehicles will track and store data on NOx emissions for diesel vehicles and CO2 emissions on all vehicles.  These data will be available for download from the vehicle computers by a physical connection with standardized tools.  To ensure that the REAL data are being properly tracked and stored in the on-board computer for each model year, the engine manufacturers are required to provide a representative sample of the REAL data from in-use vehicles generally within 12 months from the start of production of the model year.</t>
  </si>
  <si>
    <t>a) Considering the process and resources needed to develop a technical assessment for commercial cooking
b) TBD
c) TBD</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</si>
  <si>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</si>
  <si>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</si>
  <si>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</si>
  <si>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</si>
  <si>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</si>
  <si>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</si>
  <si>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</si>
  <si>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</si>
  <si>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</si>
  <si>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</si>
  <si>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 Developed Draft Analysis of Progress toward Achieving the 2030 Diary and Livestock Sector Methane Emissions Target, released for public comment in June 2021. Hosted a webinar to describe CARB’s approach to the draft analysis in spring 2020.
• Assisted the California Department of Food and Agriculture on dairy methane emissions reduction project selection for the California Climate Investments-funded Dairy Digester Research and Development Program and Alternative Manure Management Program.
• Administered a contract to monitor pre- and post-implementation emissions from dairy operations that have implemented an alternative manure management project.
• Administered a contract to test the chemical constituents present in biomethane captured from dairy operations that have installed an anaerobic digester.</t>
  </si>
  <si>
    <t>• Tracked annual reports submitted by landfills and air districts under the Landfill Methane Regulation.
• Coordination with local air districts on LMR implementation and State Plan development.
• Together with CalRecycle, contracted California Polytechnic State University, San Louis Obispo for a landfill cover efficiency study which was finalized in March 2020.
• Provide general assistance to the public or other stakeholders concerning landfill regulations.
• Coordinated with CalRecycle on the organics diversion regulation.</t>
  </si>
  <si>
    <t>Jeremy Herbert; Hanjiro Ambrose</t>
  </si>
  <si>
    <t>Policy metrics vintage - June 16, 2021</t>
  </si>
  <si>
    <t>Guidance metrics vintage - June 16, 2021</t>
  </si>
  <si>
    <t>Incentive Project Funds</t>
  </si>
  <si>
    <t>Estimated Project  Emissions Reductions</t>
  </si>
  <si>
    <t>Cumulative Total</t>
  </si>
  <si>
    <t>Oxides of Nitrogen (Tons)</t>
  </si>
  <si>
    <t xml:space="preserve"> Reactive Organic Gasses (tons)</t>
  </si>
  <si>
    <t>Events</t>
  </si>
  <si>
    <t>Attendees</t>
  </si>
  <si>
    <t>Air Resources Board Programs</t>
  </si>
  <si>
    <t>Clean Cars For All</t>
  </si>
  <si>
    <t xml:space="preserve">Clean Vehicle Rebate Project </t>
  </si>
  <si>
    <t>Community Air Protection Funds</t>
  </si>
  <si>
    <t>Enhanced Fleet Modernization Program Plus-Up</t>
  </si>
  <si>
    <t>Financing Assistance Incentives Pilot</t>
  </si>
  <si>
    <t xml:space="preserve">Funding Agricultural Replacement Measures for Emission Reductions </t>
  </si>
  <si>
    <t>Hybrid and Zero-Emission Truck and Bus Voucher Incentive Project</t>
  </si>
  <si>
    <t>Supplemental Environmental Projects</t>
  </si>
  <si>
    <t>Truck Loan Assistance Program</t>
  </si>
  <si>
    <t>Total By State Agency</t>
  </si>
  <si>
    <t>Air Resources Board</t>
  </si>
  <si>
    <t>Department of Community Services and Development</t>
  </si>
  <si>
    <t>Department of Food and Agriculture</t>
  </si>
  <si>
    <t>Department of Transportation</t>
  </si>
  <si>
    <t>Department of Water Resources</t>
  </si>
  <si>
    <t>Grand Total</t>
  </si>
  <si>
    <t>CARB Enforcement continues to meet with community groups across the San Joaquin Valley to build relationships across the various AB617 communities and to provide overviews of the SEP Program. Enforcement staff are currently working on developing external guidelines for SEP proposal applicants and funding recipients that will be released in 2021.</t>
  </si>
  <si>
    <t>28 idling inspections within boundaries; 526 inspections outside of boundaries (within 7-mile buffer outside of boundaries due to location of major truck stop)</t>
  </si>
  <si>
    <t>0 violations within boundaries; 20 violations outside of boundaries</t>
  </si>
  <si>
    <t>Although CARB enforcement activities were limited due to COVID-19 restrictions, enforcement staff participated in diesel sweeps and are planing more in the future with the input from the CSC.</t>
  </si>
  <si>
    <t>This is not a strategy that should be tracked by CARB ED.</t>
  </si>
  <si>
    <t>3 HDDV inspections: 2 enforcement actions taken, 1 under investigation</t>
  </si>
  <si>
    <t>318 HDDV program inspections within boundaries; 617 HDDV inspections outside of boundaries (within a 7-mile buffer due to location of major truckstop outside of Shafter community boundaries)</t>
  </si>
  <si>
    <t>11 violations wtihin boundaries; 56 violations outside of boundaries</t>
  </si>
  <si>
    <t xml:space="preserve">Compliance inspections were slowed due to statewide COVID-19 restrictions. In the past, CARB Enforcement has found that our inspections resulted in higher compliance rates (some programs were found to be as high as 90%). Enforcement staff will continue to work with the CSC to identify additional locations to inspect where non-compliance may be occurring. As COVID-19 restrictions begin to lift, staff are preparing to be out in the field in these areas.  
</t>
  </si>
  <si>
    <t>CARB Enforcement continues to provide quarterly enforcement updates to the CSC, and enforcement staff are currently working to have EDVS updated quarterly.</t>
  </si>
  <si>
    <t>During enforcement updates, CARB Enforcement staff ask the CSC to help identify additional locations and strategies. Many of the new strategies identified are not directly enforceable by CARB Enforcement, including truck re-routes and illegal parking. Enforcement staff plan on increasing involvment with local agencies on these issues.</t>
  </si>
  <si>
    <t>CARB Enforcement has been coordinating with schools and CalTrans on truck no-idling signs. The process has been delayed due to some difficulties in getting the signs installed and enforced on city/county roads. Enforcement staff also worked with CalEPA on the oil and gas sector to inspect small facilities in Shafter in 2021.</t>
  </si>
  <si>
    <t>CARB Enforcement is actively working to allow for quarterly updates to the Enforcement Data Visualization System (EDVS). CARB Enforcement staff developed an EDVS fact sheet and are working on an instructional video to facilitate the use of EDVS. Staff are also working with CalEPA to improve the current complaint reporting system to include a mapping system.</t>
  </si>
  <si>
    <t>Although in-person training was restricted due to COVID-19 limitations, CARB Enforcement provided an online complaint training to Shafter in 2020. Staff are currently working to update the training due to changes in the CalEPA complaint reporting system.</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</si>
  <si>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</si>
  <si>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Through 09/2021</t>
  </si>
  <si>
    <t xml:space="preserve">(a) District  conducted public process to amend Rule 4311 (Flares).  
Public workshops held on July 30, 2020 and September 24, 2020. 
Workshop notice was sent out to steering committees to encourage their participation.
The Governing Board Hearing for amendments to 4311 (Flares) occurred on 12/17/20 and amendments were approved.
(b) Implementation of this measure will result in reduction of NOx emissions.
</t>
  </si>
  <si>
    <t>Reducing exposure to pesticides in the community. The District has forwarded all pesticide-related emission reduction strategy suggestions to DPR and CARB, and has received a commitment from DPR to implement specific measures to reduce community exposure to pesticides, as follows:
• Monitoring (Current Monitoring, Monitoring Expansion)
• Pesticide Notification System
• Emission Reductions
• Additional Resources</t>
  </si>
  <si>
    <t xml:space="preserve">a) District worked with CSC to get specific feedback regarding outreach measures. The District will continue to work with the CSC on identifying locations where outreach will be most effective and form of outreach while preparing materials for fall outreach.  Social media campaign to ran in Decemeber 2020. </t>
  </si>
  <si>
    <t>PM2.5: 1.27 tons
NOx: 0.52 tons</t>
  </si>
  <si>
    <t>82 tractors</t>
  </si>
  <si>
    <t>PM2.5: 21.95 tons
NOx: 300.67 tons</t>
  </si>
  <si>
    <t>1 engine</t>
  </si>
  <si>
    <t>3 projects</t>
  </si>
  <si>
    <t>PM2.5: 0.78 tons
NOx: 14.79 tons</t>
  </si>
  <si>
    <t xml:space="preserve">a) District currently conducting outreach to potential applicants and funding projects submitted to District.
Several projects identified and District is currently working with applicants to fund replacements.
b) Implementation of this measure will result in a reduction of NOx, PM2.5, PM10, VOC, and CO emissions. </t>
  </si>
  <si>
    <t xml:space="preserve">a) Priority level high with CSC. Program guidelines already eligible for funding with CAP funding.  
District currently conducting outreach to potential applicants and funding projects submitted to District.
Several projects identified and District is currently working with applicants to fund replacements 
b) Implementation of this measure will result in a reduction of NOx, PM2.5, PM10, VOC, and CO emissions. </t>
  </si>
  <si>
    <t>19 harvesters</t>
  </si>
  <si>
    <t>PM2.5: 481.03
NOx: 28.21</t>
  </si>
  <si>
    <t>472.58 acres</t>
  </si>
  <si>
    <t>PM: 50.33 tons
NOx: 28.13 tons
VOC: 41.82 tons</t>
  </si>
  <si>
    <t>a) GRID Alternatives, CAPK, and California Public Utilities Commission attended the 8/10/20 CSC meeting and provided information on the various solar programs available to the residents of the community, including no-cost for qualifying low-income residents.  District developed bilingual flyer that was shared with the community for sharing and also placed an advertisement in the local newspaper.
b) Implementation of this measure could result in a reduction of emissions from fuel combustion.</t>
  </si>
  <si>
    <t>a) District is continuing to look for potential emission reduction opportunities from the installation of advanced control technologies. District is continuing to evaluate the feasibilty of funding interested stationary sources and continuing to identify available grant funding to assist implementation. 
b) Implementation of this measure could result in the reduction of NOx, SOx, PM2.5, PM10, VOC, and CO emissions.</t>
  </si>
  <si>
    <t>5 units</t>
  </si>
  <si>
    <t>PM2.5: 0.001 tons
NOx: 0.002 tons</t>
  </si>
  <si>
    <t xml:space="preserve">a) District staff submitted program plan to CARB for approval on 9/10/2020.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b) Implementation of this measure will result in a reduction of NOx, PM2.5, PM10, VOC, and CO emissions. </t>
  </si>
  <si>
    <t xml:space="preserve">Incentive program to install advanced air filtration systems in community schools. This strategy would provide up to $250,000 in incentive funding for schools and daycares in Shafter to install advanced air filtration systems. Proposed funding amounts would provide 10 schools with funding to retrofit schools with advanced HVAC filtration systems. </t>
  </si>
  <si>
    <t>a) Kern Tree Foundation presented at CSC meeting on opportunity to work together on vegetative barrier projects.  
Assigned to staff to develop program plan to submit to CARB for approval. 
Once submitted the District wil work with the CSC to develop the project plan and will post the project plan on the District's Shafter AB617 Grants &amp; Incentives webpage (http://community.valleyair.org/selected-communities/shafter/grants-and-incentives/) and will provide an additional opportunity for CSC members to review and comment. 
b) Implementation of this measure will result in the reduction of PM emissions.</t>
  </si>
  <si>
    <r>
      <t xml:space="preserve">a) Projects already eligible under the existing Community Air Protection Guidelines. 
</t>
    </r>
    <r>
      <rPr>
        <sz val="10"/>
        <rFont val="Avenir LT Std 55 Roman"/>
      </rPr>
      <t>Working with school district to identify additional buses and potential infrastructure needs to advance this measure. 
Subcommittee formed and working with Richland Unified on electric bus deployment and charging infrastructure</t>
    </r>
    <r>
      <rPr>
        <sz val="10"/>
        <color rgb="FFFF0000"/>
        <rFont val="Avenir LT Std 55 Roman"/>
      </rPr>
      <t xml:space="preserve">. </t>
    </r>
    <r>
      <rPr>
        <sz val="10"/>
        <color theme="1"/>
        <rFont val="Avenir LT Std 55 Roman"/>
        <family val="2"/>
      </rPr>
      <t xml:space="preserve">
b) Implementation of this measure will result in a reduction of NOx, PM2.5, PM10, VOC, and CO emissions. </t>
    </r>
  </si>
  <si>
    <r>
      <t xml:space="preserve">a) District staff are currently developing guidelines and program plan based on CARB's approved Community Air Protection incentive guidelines.Estimate that this program plan will be submitted to CARB in December. Once submitted, the District will post the guidelines on the District's AB617 webpage (http://community.valleyair.org/selected-communities/shafter/grants-and-incentives/) and will provide and opoprutnity for CSC members to review and comment.
</t>
    </r>
    <r>
      <rPr>
        <sz val="10"/>
        <rFont val="Avenir LT Std 55 Roman"/>
      </rPr>
      <t xml:space="preserve">District  submitted revised final plan to CARB on 08/02/2021. </t>
    </r>
    <r>
      <rPr>
        <sz val="10"/>
        <rFont val="Avenir LT Std 55 Roman"/>
        <family val="2"/>
      </rPr>
      <t xml:space="preserve">
b) Implementation of this measure will result in a reduction of NOx, PM2.5, PM10, VOC, and CO emissions. and will notify CSC members so they may review and comment.</t>
    </r>
  </si>
  <si>
    <r>
      <t>a) District staff have been assigned to develop the project plan working in coordination with the CSC and will post the project plan once completed to the  the District's Shafter AB617 Grants &amp; Incentives webpage (http://community.valleyair.org/selected-</t>
    </r>
    <r>
      <rPr>
        <sz val="10"/>
        <rFont val="Avenir LT Std 55 Roman"/>
      </rPr>
      <t xml:space="preserve">communities/shafter/grants-and-incentives/). </t>
    </r>
    <r>
      <rPr>
        <sz val="10"/>
        <color theme="1"/>
        <rFont val="Avenir LT Std 55 Roman"/>
        <family val="2"/>
      </rPr>
      <t xml:space="preserve">
</t>
    </r>
    <r>
      <rPr>
        <sz val="10"/>
        <rFont val="Avenir LT Std 55 Roman"/>
      </rPr>
      <t xml:space="preserve">District submitted Project Plan to CARB on 2/24/2021 and will return to CSC for direction on outreach. </t>
    </r>
    <r>
      <rPr>
        <sz val="10"/>
        <color theme="1"/>
        <rFont val="Avenir LT Std 55 Roman"/>
        <family val="2"/>
      </rPr>
      <t xml:space="preserve">
b) Implementation of this measure will result in a reduction of NOx, PM2.5, PM10, VOC, and CO emissions.</t>
    </r>
  </si>
  <si>
    <r>
      <t>a) District staff have been assigned to develop the project plan working in coordination with the CSC and will post the project plan once completed to the  the District's Shafter AB617 Grants &amp; Incentives webpage (http://community.valleyair.org/selected-</t>
    </r>
    <r>
      <rPr>
        <sz val="10"/>
        <rFont val="Avenir LT Std 55 Roman"/>
      </rPr>
      <t>communities/shafter/grants-and-incentives/). Estimate that this measure will be submitted to CARB in 2022.</t>
    </r>
    <r>
      <rPr>
        <sz val="10"/>
        <color theme="5"/>
        <rFont val="Avenir LT Std 55 Roman"/>
      </rPr>
      <t xml:space="preserve"> </t>
    </r>
    <r>
      <rPr>
        <sz val="10"/>
        <color theme="1"/>
        <rFont val="Avenir LT Std 55 Roman"/>
        <family val="2"/>
      </rPr>
      <t xml:space="preserve">
b) Implementation of this measure will result in in a reduction of NOx, PM2.5, PM10, VOC, and CO emissions. </t>
    </r>
  </si>
  <si>
    <r>
      <t xml:space="preserve">a) District staff have been assigned to develop the project plan working in coordination with the CSC and will post the project plan once completed to the District's Shafter AB617 Grants &amp; Incentives webpage (http://community.valleyair.org/selected-communities/shafter/grants-and-incentives/). 
</t>
    </r>
    <r>
      <rPr>
        <sz val="10"/>
        <rFont val="Avenir LT Std 55 Roman"/>
      </rPr>
      <t>District submitted revised plan to CARB on 08/02/2021</t>
    </r>
    <r>
      <rPr>
        <sz val="10"/>
        <color rgb="FFFF0000"/>
        <rFont val="Avenir LT Std 55 Roman"/>
      </rPr>
      <t>.</t>
    </r>
    <r>
      <rPr>
        <sz val="10"/>
        <color theme="1"/>
        <rFont val="Avenir LT Std 55 Roman"/>
        <family val="2"/>
      </rPr>
      <t xml:space="preserve">
b) Implementation of this measure will result in a reduction of NOx, PM2.5, PM10, VOC, and CO emissions. </t>
    </r>
  </si>
  <si>
    <r>
      <t xml:space="preserve">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t>
    </r>
    <r>
      <rPr>
        <sz val="10"/>
        <rFont val="Avenir LT Std 55 Roman"/>
      </rPr>
      <t>District submitted project plan to CARB for review on 08/02/2021.</t>
    </r>
    <r>
      <rPr>
        <sz val="10"/>
        <color theme="1"/>
        <rFont val="Avenir LT Std 55 Roman"/>
        <family val="2"/>
      </rPr>
      <t xml:space="preserve">
District staff posted project plan on the District's Shafter AB617 Grants &amp; Incentives webpage (http://community.valleyair.org/selected-communities/shafter/grants-and-incentives/). 
b) Implementation of this measure will result in a reduction of NOx, PM2.5, PM10, VOC, and CO emissions.</t>
    </r>
  </si>
  <si>
    <r>
      <t>a) District staff submitted program plan to CARB for approval on 9/10/2020, based on CARB's Community Air Protection incentive guidelines.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t>
    </r>
    <r>
      <rPr>
        <sz val="10"/>
        <rFont val="Avenir LT Std 55 Roman"/>
      </rPr>
      <t>Social media campaign and advertising done in April, May, June 2021, commercial in Spanish radio began in June 2021, and Zoom press event held on 6/25/21.</t>
    </r>
    <r>
      <rPr>
        <sz val="10"/>
        <color theme="1"/>
        <rFont val="Avenir LT Std 55 Roman"/>
        <family val="2"/>
      </rPr>
      <t xml:space="preserve">
b) Implementation of this measure will result in a reduction of NOx, PM2.5, PM10, VOC, and CO emissions. </t>
    </r>
  </si>
  <si>
    <t>a) District is working with a grain company in the AB 617 community on replacing their older railcar mover. 
Project is substantially eligible for CAP funding. District conducting outreach for funding new projects under existing Community Air Protection guidelines.  
b) Implementation of this measure will result in a reduction of NOx, PM2.5, PM10, VOC, and CO emissions.</t>
  </si>
  <si>
    <r>
      <t>a) District staff have been assigned to develop project plan.  
District shared project plan with the CSC for their review and additional feedback.
District staff posted project plan on the District's Shafter AB617 Grants &amp; Incentives webpage (http://community.valleyair.org/selected-communities/shafter/grants-and-incentives/). 
-</t>
    </r>
    <r>
      <rPr>
        <sz val="10"/>
        <rFont val="Avenir LT Std 55 Roman"/>
      </rPr>
      <t xml:space="preserve">Project plan approved by CARB on June 14, 2021. </t>
    </r>
    <r>
      <rPr>
        <sz val="10"/>
        <color theme="1"/>
        <rFont val="Avenir LT Std 55 Roman"/>
        <family val="2"/>
      </rPr>
      <t xml:space="preserve">
b) Implementation of this measure will resul in a reduction of NOx, PM2.5, PM10, VOC, and CO emissions.</t>
    </r>
  </si>
  <si>
    <r>
      <t xml:space="preserve">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t>
    </r>
    <r>
      <rPr>
        <sz val="10"/>
        <rFont val="Avenir LT Std 55 Roman"/>
      </rPr>
      <t xml:space="preserve">-District submitted project plan to CARB on 2/24/2021. ---CSC working with District to revise project plan after discussions with local organizations who work with local colleges for EV Mechanic Training </t>
    </r>
    <r>
      <rPr>
        <sz val="10"/>
        <color theme="1"/>
        <rFont val="Avenir LT Std 55 Roman"/>
        <family val="2"/>
      </rPr>
      <t xml:space="preserve">
b) Implementation of this measure could result in a reduction of NOx, PM2.5, PM10, VOC, and CO emissions through expanded use of electric vehicles in the community.</t>
    </r>
  </si>
  <si>
    <r>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t>
    </r>
    <r>
      <rPr>
        <sz val="10"/>
        <rFont val="Avenir LT Std 55 Roman"/>
      </rPr>
      <t>District developing outreach tools and informing growers of program.</t>
    </r>
    <r>
      <rPr>
        <sz val="10"/>
        <color theme="1"/>
        <rFont val="Avenir LT Std 55 Roman"/>
        <family val="2"/>
      </rPr>
      <t xml:space="preserve">
b) Implementation of this measure will result in a reduction of NOx, SOx, PM2.5, PM10, VOC, and CO emissions.</t>
    </r>
  </si>
  <si>
    <r>
      <t>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t>
    </r>
    <r>
      <rPr>
        <sz val="10"/>
        <rFont val="Avenir LT Std 55 Roman"/>
      </rPr>
      <t xml:space="preserve"> Estimate that this measure will be submitted to CARB in 2022.</t>
    </r>
    <r>
      <rPr>
        <sz val="10"/>
        <color theme="1"/>
        <rFont val="Avenir LT Std 55 Roman"/>
        <family val="2"/>
      </rPr>
      <t xml:space="preserve"> 
b) Implementation of this measure will result in a reduction of NOx, PM2.5, PM10, VOC, and CO emissions.</t>
    </r>
  </si>
  <si>
    <r>
      <t xml:space="preserve">a) Prioritized by CSC as one of their medium/low priorities.  
Assigned to District staff to develop program plan based on approved Community Air Protection guidelines.  
</t>
    </r>
    <r>
      <rPr>
        <sz val="10"/>
        <rFont val="Avenir LT Std 55 Roman"/>
      </rPr>
      <t>Estimate that this program plan will be submitted to CARB in 2022</t>
    </r>
    <r>
      <rPr>
        <sz val="10"/>
        <color theme="1"/>
        <rFont val="Avenir LT Std 55 Roman"/>
        <family val="2"/>
      </rPr>
      <t xml:space="preserve">
Once submitted to CARB, the District will post guidelines on the District's AB617 webpage and will provide an opportunity for CSC members to review and comment.  
b) Implementation of this measure will result in a reduction of NOx, PM2.5, PM10, VOC, and CO emissions.</t>
    </r>
  </si>
  <si>
    <r>
      <t xml:space="preserve">a) District staff visited all restaurants with charbroilers in the AB 617 community and shared information about the opportunity to obtain funding to install emissions controls on their exhaust system. </t>
    </r>
    <r>
      <rPr>
        <sz val="10"/>
        <rFont val="Avenir LT Std 55 Roman"/>
      </rPr>
      <t>Ongoing targeted outreach to solicit interest in program.</t>
    </r>
    <r>
      <rPr>
        <sz val="10"/>
        <color theme="1"/>
        <rFont val="Avenir LT Std 55 Roman"/>
        <family val="2"/>
      </rPr>
      <t xml:space="preserve">
b) Implementation of this measure will result in a reduction of  PM2.5 emissions.</t>
    </r>
  </si>
  <si>
    <r>
      <t>a)</t>
    </r>
    <r>
      <rPr>
        <sz val="10"/>
        <rFont val="Avenir LT Std 55 Roman"/>
      </rPr>
      <t xml:space="preserve"> Program eligible under CAP guidelines. District coordinating with land use agencies to provide information encouraging measure adoption in new development.</t>
    </r>
    <r>
      <rPr>
        <sz val="10"/>
        <color theme="1"/>
        <rFont val="Avenir LT Std 55 Roman"/>
        <family val="2"/>
      </rPr>
      <t xml:space="preserve">
b) Implementation of this measure will result in a reduction of NOx, PM2.5, PM10, VOC, and CO emissions.</t>
    </r>
  </si>
  <si>
    <r>
      <t xml:space="preserve">a) District staff have been working with the City of Shafter staff and are having regular meetings to discuss new projects and discussing opportunities to decrease VMT. </t>
    </r>
    <r>
      <rPr>
        <sz val="10"/>
        <rFont val="Avenir LT Std 55 Roman"/>
      </rPr>
      <t xml:space="preserve">District will work with City and community members to develop a procedure for community involvement. </t>
    </r>
    <r>
      <rPr>
        <sz val="10"/>
        <color theme="1"/>
        <rFont val="Avenir LT Std 55 Roman"/>
        <family val="2"/>
      </rPr>
      <t xml:space="preserve">
b) Implementation of this measure could result in a reduction of NOx, PM2.5, PM10, VOC, and CO emissions. </t>
    </r>
  </si>
  <si>
    <r>
      <t xml:space="preserve">a) Kern Tree Foundation presented at CSC meeting on opportunity to work together on vegetative barrier projects.  
Assigned to staff to develop program plan to submit to CARB for approval. 
Once submitted the District wil work with the CSC to develop the project plan and will post the project plan on the District's Shafter AB617 Grants &amp; Incentives webpage (http://community.valleyair.org/selected-communities/shafter/grants-and-incentives/) and will provide an additional opportunity for CSC members to review and comment. 
</t>
    </r>
    <r>
      <rPr>
        <sz val="10"/>
        <rFont val="Avenir LT Std 55 Roman"/>
      </rPr>
      <t>Project plan approved by CARB on June 15, 2021.</t>
    </r>
    <r>
      <rPr>
        <sz val="10"/>
        <color rgb="FFFF0000"/>
        <rFont val="Avenir LT Std 55 Roman"/>
      </rPr>
      <t xml:space="preserve"> </t>
    </r>
    <r>
      <rPr>
        <sz val="10"/>
        <color theme="1"/>
        <rFont val="Avenir LT Std 55 Roman"/>
        <family val="2"/>
      </rPr>
      <t xml:space="preserve">
b) Implementation of this measure will result in the reduction of PM emissions.</t>
    </r>
  </si>
  <si>
    <r>
      <t xml:space="preserve">a) District has been discussing this measure with the City and what their plans are for evaluating re-routing trucks. </t>
    </r>
    <r>
      <rPr>
        <sz val="10"/>
        <rFont val="Avenir LT Std 55 Roman"/>
      </rPr>
      <t xml:space="preserve">Traffic re-routing evaluation committed by the City as part of General Plan. </t>
    </r>
    <r>
      <rPr>
        <sz val="10"/>
        <rFont val="Avenir LT Std 55 Roman"/>
        <family val="2"/>
      </rPr>
      <t xml:space="preserve">
b) Implementation of this measure could reduce community member's exposure to PM2.5 and toxic air contaminants.</t>
    </r>
  </si>
  <si>
    <t>a) District held a meeting with technical lead staff for the CDFA  Alternative Manure Mananagement Program in August, 2020.  District staff will continue to coordinate with CDFA to conduct outreach to dairies near the community and to schedule an informational public workshop in the community about AMMP once new CDFA grant cycle begins.
b) Implementation of this measure could result in reduced emissions of VOC and PM from alternative manure handling methods.</t>
  </si>
  <si>
    <t>a) DPR attends all CSC meetings and provides regular updates on the progress of the CERP measure. DPR began the pesticide mitigation studies in the community, including working with Shafter residents to identify an area to reduce the amount of 1,3-D in the air through the mitigation pilot, which focuses on an area where traditionally high levels of 1,3-D pesticide were used.  DPR performed computer modeling to identify ways to apply 1,3-D to the soil, requested growers and applicators in the community to participate in the mitigation pilot.  Participants used methods identified by computer modeling and air samples of 1,3-D were taken. DPR presented update on 1,3-D Mitigation Pilot Project during September 2021 CSC meeting.
b) Implementation of this measure could reduce community member exposure to toxic air contaminants.</t>
  </si>
  <si>
    <t>CARB
DPR</t>
  </si>
  <si>
    <r>
      <t>a) District staff receives and provides comments on land use projects in the AB 617 commun</t>
    </r>
    <r>
      <rPr>
        <sz val="10"/>
        <rFont val="Avenir LT Std 55 Roman"/>
      </rPr>
      <t>ity. As of 8/2/2021, the District has not received any requests to comment on CEQA projects located in the 617 Shafter area. 
b) Implementation of this measure would reduce emissions.</t>
    </r>
  </si>
  <si>
    <r>
      <t>a) District working on establishing an internal process for communicating community concerns on the High Speed Rail project.  T</t>
    </r>
    <r>
      <rPr>
        <sz val="10"/>
        <rFont val="Avenir LT Std 55 Roman"/>
      </rPr>
      <t>he District reached out</t>
    </r>
    <r>
      <rPr>
        <sz val="10"/>
        <rFont val="Avenir LT Std 55 Roman"/>
        <family val="2"/>
      </rPr>
      <t xml:space="preserve"> to the HSR Authority to discuss the community suggestion for the HSR construction to use Tier 4 engines within the 7-mile radius.
b) Implementation of this measure could reduce NOx, SOx, PM2.5, PM10, VOC, and CO emissions in the community.</t>
    </r>
  </si>
  <si>
    <t>a) Held virtual town hall event on April 30, 2021 for residents and businesses. Ran social media ads promoting myRAAN.com. 
b) Education efforts could result in reduced emissions and exposure by making community members aware of resources available to protect themselves and their families during poor air quality events and  encouraging people to make clean air choices.</t>
  </si>
  <si>
    <r>
      <t xml:space="preserve">a) • 1/8/20 District worked with CSC to get specific feedback regarding outreach measures, including automobile idle-reduction.
• 6/8/20 Presented Q1 2020 enforcement actions and solicited feedback on where enforcement could continue or be improved.
Bilingual Signs have been designed and produced.                    
• 11/20: Worked with the CSC to map out ideal locations throughout the AB 617 boundary to install No Idling Signs while working with the City of Shafter and CARB.
</t>
    </r>
    <r>
      <rPr>
        <sz val="10"/>
        <rFont val="Avenir LT Std 55 Roman"/>
      </rPr>
      <t>• Presentations to the community members will begin as Covid restricitons lift.</t>
    </r>
    <r>
      <rPr>
        <sz val="10"/>
        <color rgb="FF000000"/>
        <rFont val="Avenir LT Std 55 Roman"/>
        <family val="2"/>
      </rPr>
      <t xml:space="preserve">
b) Implementation of this measure would result in NOx, SOx, PM2.5, PM10, VOC, and CO emissions from less vehicle idling in the community.</t>
    </r>
  </si>
  <si>
    <t>(a) Enhanced enforcement of the statewide anti-idling regulation. The District will partner with CARB to conduct additional targeted anti-idling enforcement efforts in the Shafter community at least once per quarter for the next 5 years. The District and CARB will work with the CSC to identify heavy-duty vehicle idling “hot spots,” especially those near schools, to aid in focusing the enforcement efforts.The District conducted extensive anti-idling surveillance quarterly and visited locations identified by the CSC and CARB to have a history of high idling activity.
In addition to surveillance, the District also met with businesses of concern to discuss the state idling regulation and to look for opportunities to reduce idling.                                                 
(b) Implementation of this measure is expected to result in reduced PM10, PM2.5, NOx, VOC, and toxic air contaminant emissions through increased rates of compliance with District rules.</t>
  </si>
  <si>
    <t>• The District conducted extensive anti-idling surveillance in each quarter of 2020 and 2021 and visited locations identified by the CSC and CARB to have a history of high idling activity.
• In addition to surveillance, the District also met with businesses of concern to discuss the state idling regulation and to look for opportunities to reduce idling.</t>
  </si>
  <si>
    <r>
      <t>Solicited feedback on measures during October CSC meeting; reviewed enforcement history of permitted facilities and, as applicable, changed inspection frequency to 6 months.  Number of inspections cov</t>
    </r>
    <r>
      <rPr>
        <sz val="10"/>
        <rFont val="Avenir LT Std 55 Roman"/>
      </rPr>
      <t>er from May 2019 to September 2021.</t>
    </r>
  </si>
  <si>
    <t>Solicited feedback on measures during October 2020 CSC meeting; conducted 4 hrs of surveillance in community on each no burn day and NBUR day, including weekends.  Conducted some nighttime surveillance as well. Number in sispections reflects survailence hours from May 2019-September 2021</t>
  </si>
  <si>
    <r>
      <t>Solicited feedback on measures during October CSC meeting; Q1, Q2, Q3, &amp; Q4 surveillance complete (20 hrs eac</t>
    </r>
    <r>
      <rPr>
        <sz val="10"/>
        <rFont val="Avenir LT Std 55 Roman"/>
      </rPr>
      <t>h). NOVs and Complaints cover May 2019 to September 2021</t>
    </r>
    <r>
      <rPr>
        <sz val="10"/>
        <color rgb="FF000000"/>
        <rFont val="Avenir LT Std 55 Roman"/>
        <family val="2"/>
      </rPr>
      <t>.  Distributed informational pamphlets to business owners.</t>
    </r>
  </si>
  <si>
    <t>• The District conducted extensive surveillance in each quarter of 2020 and 2021 for the purposes of enforcing the residential open burning prohibitions in District Rule 4103 and Title 17, California Code of Regulations, Section 93113.
• Provided quarterly updates at CSC meetings, and solicited additional feedback from CSC members on locations and times to perform enhanced enforcement.</t>
  </si>
  <si>
    <r>
      <t>We antic</t>
    </r>
    <r>
      <rPr>
        <sz val="10"/>
        <rFont val="Avenir LT Std 55 Roman"/>
      </rPr>
      <t>ipate beginning training visits sometime in Summer 2022</t>
    </r>
    <r>
      <rPr>
        <sz val="10"/>
        <color theme="5"/>
        <rFont val="Avenir LT Std 55 Roman"/>
      </rPr>
      <t>.</t>
    </r>
  </si>
  <si>
    <t>Second annual report covering July 2020  through June 2021 was provided to the community and is posted on the website.</t>
  </si>
  <si>
    <t xml:space="preserve">(a)The District is commited to providing quarterly updates to the CSCs should they request them during coordinated agenda setting meetings and has compiled the annual enforcement update that was provided to the CSC in October 2021:
https://community.valleyair.org/media/3038/2021-shafter-enforcement-report_eng.pdf
</t>
  </si>
  <si>
    <r>
      <t xml:space="preserve">(a) During quarterly enforcement updates during CSC meetings, District staff solicits feedback from CSC members.  </t>
    </r>
    <r>
      <rPr>
        <sz val="10"/>
        <rFont val="Avenir LT Std 55 Roman"/>
      </rPr>
      <t>To date, no additional or previously unidentified strategies have been identified.</t>
    </r>
  </si>
  <si>
    <r>
      <t>(a) District staff will allocate additional resources toward the enforcement of District Rule 4901 episodic curtailment requirements in the Shafter community. District staff will conduct at least 4 hours of surveillance within the Shafter community on each declared curtailment day for the next 5 winter seasons. The District will work with the CSC to focus surveillance efforts in areas where wood burning is more prevalent.The District conducted extensive surveillance during the 2019-20 wood-burning curtailment season (November 1 to February 29) for the purposes of enforcing the prohibitions in District Rule 4901.Specifically, the District conducted four hours of surveillance in this community on each "No Burning Unless Registered" and "No Burning for All" day.</t>
    </r>
    <r>
      <rPr>
        <sz val="10"/>
        <color theme="1"/>
        <rFont val="Avenir LT Std 55 Roman"/>
        <family val="2"/>
      </rPr>
      <t xml:space="preserve">
(b) Implementation of this measure is expected to result in reduced PM10, PM2.5, NOx, VOC, and toxic air contaminant emissions through increased rates of compliance with District rules</t>
    </r>
  </si>
  <si>
    <r>
      <t>(a) The District will conduct additional targeted surveillance efforts in the community at least once per quarter for the next 5 years. The District will work with the steering committee to focus surveillance in areas where illegal residential open burning has historically occurred.T</t>
    </r>
    <r>
      <rPr>
        <sz val="10"/>
        <rFont val="Avenir LT Std 55 Roman"/>
      </rPr>
      <t>he District conducted 20 hours of surveillance in the first and second quarters of 2020 and 2021</t>
    </r>
    <r>
      <rPr>
        <sz val="10"/>
        <color theme="1"/>
        <rFont val="Avenir LT Std 55 Roman"/>
        <family val="2"/>
      </rPr>
      <t xml:space="preserve"> for the purposes of enforcing the residential open burning prohibitions in District Rule 4103 and Title 17, California Code of Regulations, Section 93113.
(b) Implementation of this measure is expected to result in reduced PM10, PM2.5, NOx, VOC, and toxic air contaminant emissions through increased rates of compliance with District rules.</t>
    </r>
  </si>
  <si>
    <r>
      <t>District conducted public process to amend Rule 4311 (Flares).  
Public workshops held on July 30, 2020 and September 24, 2020. 
Workshop notice was sent out to steering committees to encourage their participation</t>
    </r>
    <r>
      <rPr>
        <sz val="10"/>
        <rFont val="Avenir LT Std 55 Roman"/>
      </rPr>
      <t xml:space="preserve">. Proposed amendments to Rule 4311 brought to the Governing Board on 12/17/2020 and adopted. </t>
    </r>
    <r>
      <rPr>
        <sz val="10"/>
        <color rgb="FF000000"/>
        <rFont val="Avenir LT Std 55 Roman"/>
        <family val="2"/>
      </rPr>
      <t xml:space="preserve"> 
</t>
    </r>
  </si>
  <si>
    <r>
      <t>District continuing to conduct public process to amend Rule 4311 (Flares).  Public workshops held in December, 2019, and July, 2020.  Workshop notices were sent to Steering Committee members to encourage their participation in rulemaking process</t>
    </r>
    <r>
      <rPr>
        <sz val="10"/>
        <rFont val="Avenir LT Std 55 Roman"/>
      </rPr>
      <t>.  Rule amended 12/2020.</t>
    </r>
  </si>
  <si>
    <r>
      <t>a) Investigating potential of a Virtual Townhall to engage residents and students while Covid-19 limits in-person meeting. Potentially offer "Door Prizes" for attendees.                                                           Sept.-Dec.2020 Ran a full page monthly advertisement in AG Source Magazine promoting Ag-related AB 617 grant programs.   
-District planning November lawn mower changout program event</t>
    </r>
    <r>
      <rPr>
        <sz val="10"/>
        <color theme="5"/>
        <rFont val="Avenir LT Std 55 Roman"/>
      </rPr>
      <t>.</t>
    </r>
    <r>
      <rPr>
        <sz val="10"/>
        <color theme="1"/>
        <rFont val="Avenir LT Std 55 Roman"/>
        <family val="2"/>
      </rPr>
      <t xml:space="preserve"> 
-Ran First AB 617 bilingual social media campaign to encourage residents to download real-time air quality app running on Twitter, Facebook and Instagram, geotargeted to community zip codes running July and August.    
b) Education efforts could result in reduced emissions by encouraging people to make clean air choices.</t>
    </r>
  </si>
  <si>
    <r>
      <t xml:space="preserve">City of Shafter, County of Kern, </t>
    </r>
    <r>
      <rPr>
        <sz val="10"/>
        <rFont val="Avenir LT Std 55 Roman"/>
      </rPr>
      <t>DOGGR</t>
    </r>
  </si>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</sst>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58">
    <font>
      <sz val="11"/>
      <color theme="1"/>
      <name val="Calibri"/>
      <family val="2"/>
      <scheme val="minor"/>
    </font>
    <font>
      <sz val="11"/>
      <color theme="1"/>
      <name val="Avenir LT Std 55 Roman"/>
      <family val="2"/>
    </font>
    <font>
      <u/>
      <sz val="11"/>
      <color theme="10"/>
      <name val="Calibri"/>
      <family val="2"/>
      <scheme val="minor"/>
    </font>
    <font>
      <sz val="10"/>
      <color theme="1"/>
      <name val="Avenir LT Std 55 Roman"/>
      <family val="2"/>
    </font>
    <font>
      <b/>
      <sz val="10"/>
      <color theme="1"/>
      <name val="Avenir LT Std 55 Roman"/>
      <family val="2"/>
    </font>
    <font>
      <sz val="10"/>
      <color rgb="FF000000"/>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sz val="10"/>
      <color rgb="FFFF0000"/>
      <name val="Avenir LT Std 55 Roman"/>
      <family val="2"/>
    </font>
    <font>
      <sz val="10"/>
      <color theme="1"/>
      <name val="Calibri"/>
      <family val="2"/>
      <scheme val="minor"/>
    </font>
    <font>
      <sz val="10"/>
      <color rgb="FF000000"/>
      <name val="Calibri"/>
      <family val="2"/>
      <scheme val="minor"/>
    </font>
    <font>
      <sz val="10"/>
      <color theme="0" tint="-0.249977111117893"/>
      <name val="Avenir LT Std 55 Roman"/>
      <family val="2"/>
    </font>
    <font>
      <b/>
      <sz val="12"/>
      <color theme="1"/>
      <name val="Avenir LT Std 55 Roman"/>
      <family val="2"/>
    </font>
    <font>
      <b/>
      <u/>
      <sz val="11"/>
      <color theme="1"/>
      <name val="Avenir LT Std 55 Roman"/>
      <family val="2"/>
    </font>
    <font>
      <b/>
      <sz val="13"/>
      <color theme="1"/>
      <name val="Avenir LT Std 55 Roman"/>
      <family val="2"/>
    </font>
    <font>
      <sz val="10"/>
      <color rgb="FF000000"/>
      <name val="Arial"/>
      <family val="2"/>
    </font>
    <font>
      <u/>
      <sz val="10"/>
      <color theme="10"/>
      <name val="Arial"/>
      <family val="2"/>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sz val="10"/>
      <color theme="1"/>
      <name val="Arial"/>
      <family val="2"/>
    </font>
    <font>
      <u/>
      <sz val="11"/>
      <color theme="10"/>
      <name val="Arial"/>
      <family val="2"/>
    </font>
    <font>
      <b/>
      <i/>
      <sz val="11"/>
      <color rgb="FF000000"/>
      <name val="Arial"/>
      <family val="2"/>
    </font>
    <font>
      <b/>
      <sz val="10"/>
      <color rgb="FF00B050"/>
      <name val="Avenir LT Std 55 Roman"/>
      <family val="2"/>
    </font>
    <font>
      <sz val="16"/>
      <color rgb="FF0000FF"/>
      <name val="Arial"/>
      <family val="2"/>
    </font>
    <font>
      <sz val="11"/>
      <color theme="1"/>
      <name val="Calibri"/>
      <family val="2"/>
      <scheme val="minor"/>
    </font>
    <font>
      <sz val="11"/>
      <color rgb="FF7030A0"/>
      <name val="Arial"/>
      <family val="2"/>
    </font>
    <font>
      <b/>
      <i/>
      <sz val="11"/>
      <color rgb="FFC00000"/>
      <name val="Avenir LT Std 55 Roman"/>
      <family val="2"/>
    </font>
    <font>
      <b/>
      <sz val="10"/>
      <color rgb="FF000000"/>
      <name val="Avenir LT Std 55 Roman"/>
      <family val="2"/>
    </font>
    <font>
      <b/>
      <sz val="10"/>
      <name val="Avenir LT Std 55 Roman"/>
      <family val="2"/>
    </font>
    <font>
      <sz val="12"/>
      <color rgb="FF000000"/>
      <name val="Symbol"/>
      <family val="1"/>
      <charset val="2"/>
    </font>
    <font>
      <sz val="36"/>
      <color rgb="FF000000"/>
      <name val="Calibri"/>
      <family val="2"/>
      <scheme val="minor"/>
    </font>
    <font>
      <sz val="10"/>
      <name val="Avenir LT Std 55 Roman"/>
      <family val="2"/>
    </font>
    <font>
      <sz val="10"/>
      <name val="Arial"/>
      <family val="2"/>
    </font>
    <font>
      <sz val="10"/>
      <name val="Avenir LT Std 55 Roman"/>
      <family val="2"/>
    </font>
    <font>
      <sz val="10"/>
      <color theme="1"/>
      <name val="Avenir LT Std 55 Roman"/>
      <family val="2"/>
    </font>
    <font>
      <sz val="10"/>
      <color rgb="FFFF0000"/>
      <name val="Avenir LT Std 55 Roman"/>
      <family val="2"/>
    </font>
    <font>
      <b/>
      <sz val="10"/>
      <color theme="1"/>
      <name val="Avenir LT Std 55 Roman"/>
      <family val="2"/>
    </font>
    <font>
      <sz val="28"/>
      <name val="Avenir LT Std 55 Roman"/>
      <family val="2"/>
    </font>
    <font>
      <sz val="28"/>
      <color rgb="FF000000"/>
      <name val="Calibri"/>
      <family val="2"/>
      <scheme val="minor"/>
    </font>
    <font>
      <sz val="28"/>
      <color theme="0" tint="-0.249977111117893"/>
      <name val="Avenir LT Std 55 Roman"/>
      <family val="2"/>
    </font>
    <font>
      <b/>
      <sz val="11"/>
      <color theme="1"/>
      <name val="Calibri"/>
      <family val="2"/>
      <scheme val="minor"/>
    </font>
    <font>
      <b/>
      <sz val="14"/>
      <color theme="1"/>
      <name val="Calibri"/>
      <family val="2"/>
      <scheme val="minor"/>
    </font>
    <font>
      <b/>
      <sz val="12"/>
      <color theme="1"/>
      <name val="Calibri"/>
      <family val="2"/>
      <scheme val="minor"/>
    </font>
    <font>
      <sz val="10"/>
      <color theme="5"/>
      <name val="Avenir LT Std 55 Roman"/>
    </font>
    <font>
      <sz val="10"/>
      <color rgb="FFFF0000"/>
      <name val="Avenir LT Std 55 Roman"/>
    </font>
    <font>
      <sz val="10"/>
      <name val="Avenir LT Std 55 Roman"/>
    </font>
    <font>
      <b/>
      <sz val="12"/>
      <name val="Avenir LT Std 55 Roman"/>
      <family val="2"/>
    </font>
    <font>
      <sz val="8"/>
      <name val="Avenir LT Std 55 Roman"/>
      <family val="2"/>
    </font>
    <font>
      <b/>
      <sz val="11"/>
      <name val="Avenir LT Std 55 Roman"/>
      <family val="2"/>
    </font>
    <font>
      <sz val="10"/>
      <name val="Calibri"/>
      <family val="2"/>
      <scheme val="minor"/>
    </font>
    <font>
      <sz val="12"/>
      <color rgb="FF000000"/>
      <name val="Calibri"/>
      <family val="2"/>
      <scheme val="minor"/>
    </font>
    <font>
      <b/>
      <sz val="12"/>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4" tint="0.59999389629810485"/>
        <bgColor rgb="FF000000"/>
      </patternFill>
    </fill>
    <fill>
      <patternFill patternType="solid">
        <fgColor theme="0"/>
        <bgColor rgb="FF000000"/>
      </patternFill>
    </fill>
    <fill>
      <patternFill patternType="solid">
        <fgColor theme="8" tint="0.79998168889431442"/>
        <bgColor indexed="64"/>
      </patternFill>
    </fill>
    <fill>
      <patternFill patternType="solid">
        <fgColor theme="2" tint="-9.9978637043366805E-2"/>
        <bgColor indexed="64"/>
      </patternFill>
    </fill>
  </fills>
  <borders count="77">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indexed="64"/>
      </bottom>
      <diagonal/>
    </border>
    <border>
      <left style="thin">
        <color auto="1"/>
      </left>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thin">
        <color indexed="64"/>
      </left>
      <right style="medium">
        <color indexed="64"/>
      </right>
      <top style="double">
        <color indexed="64"/>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top style="thin">
        <color indexed="64"/>
      </top>
      <bottom/>
      <diagonal/>
    </border>
    <border>
      <left style="thin">
        <color auto="1"/>
      </left>
      <right/>
      <top style="medium">
        <color indexed="64"/>
      </top>
      <bottom style="double">
        <color indexed="64"/>
      </bottom>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medium">
        <color indexed="64"/>
      </left>
      <right style="medium">
        <color indexed="64"/>
      </right>
      <top style="thin">
        <color auto="1"/>
      </top>
      <bottom style="thin">
        <color auto="1"/>
      </bottom>
      <diagonal style="thin">
        <color indexed="64"/>
      </diagonal>
    </border>
    <border diagonalUp="1">
      <left style="medium">
        <color indexed="64"/>
      </left>
      <right style="thin">
        <color auto="1"/>
      </right>
      <top style="thin">
        <color auto="1"/>
      </top>
      <bottom style="medium">
        <color indexed="64"/>
      </bottom>
      <diagonal style="thin">
        <color indexed="64"/>
      </diagonal>
    </border>
    <border diagonalUp="1">
      <left style="thin">
        <color auto="1"/>
      </left>
      <right style="thin">
        <color auto="1"/>
      </right>
      <top style="thin">
        <color auto="1"/>
      </top>
      <bottom style="medium">
        <color indexed="64"/>
      </bottom>
      <diagonal style="thin">
        <color indexed="64"/>
      </diagonal>
    </border>
    <border diagonalUp="1">
      <left style="thin">
        <color auto="1"/>
      </left>
      <right style="medium">
        <color indexed="64"/>
      </right>
      <top style="thin">
        <color auto="1"/>
      </top>
      <bottom style="medium">
        <color indexed="64"/>
      </bottom>
      <diagonal style="thin">
        <color indexed="64"/>
      </diagonal>
    </border>
    <border>
      <left style="medium">
        <color indexed="64"/>
      </left>
      <right style="medium">
        <color indexed="64"/>
      </right>
      <top style="thin">
        <color auto="1"/>
      </top>
      <bottom style="medium">
        <color indexed="64"/>
      </bottom>
      <diagonal/>
    </border>
    <border diagonalUp="1">
      <left style="medium">
        <color indexed="64"/>
      </left>
      <right style="medium">
        <color indexed="64"/>
      </right>
      <top style="thin">
        <color auto="1"/>
      </top>
      <bottom style="medium">
        <color indexed="64"/>
      </bottom>
      <diagonal style="thin">
        <color indexed="64"/>
      </diagonal>
    </border>
    <border diagonalUp="1">
      <left/>
      <right/>
      <top/>
      <bottom/>
      <diagonal style="thin">
        <color indexed="64"/>
      </diagonal>
    </border>
    <border>
      <left style="thin">
        <color auto="1"/>
      </left>
      <right/>
      <top style="medium">
        <color indexed="64"/>
      </top>
      <bottom style="thin">
        <color auto="1"/>
      </bottom>
      <diagonal/>
    </border>
    <border>
      <left style="medium">
        <color indexed="64"/>
      </left>
      <right/>
      <top style="thin">
        <color auto="1"/>
      </top>
      <bottom style="double">
        <color indexed="64"/>
      </bottom>
      <diagonal/>
    </border>
    <border>
      <left/>
      <right style="medium">
        <color indexed="64"/>
      </right>
      <top/>
      <bottom style="medium">
        <color indexed="64"/>
      </bottom>
      <diagonal/>
    </border>
    <border>
      <left style="thin">
        <color auto="1"/>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auto="1"/>
      </left>
      <right/>
      <top style="double">
        <color indexed="64"/>
      </top>
      <bottom style="thin">
        <color auto="1"/>
      </bottom>
      <diagonal style="thin">
        <color indexed="64"/>
      </diagonal>
    </border>
    <border>
      <left style="medium">
        <color indexed="64"/>
      </left>
      <right style="thin">
        <color auto="1"/>
      </right>
      <top style="thin">
        <color auto="1"/>
      </top>
      <bottom/>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auto="1"/>
      </left>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indexed="64"/>
      </diagonal>
    </border>
    <border diagonalUp="1">
      <left style="medium">
        <color indexed="64"/>
      </left>
      <right/>
      <top style="thin">
        <color auto="1"/>
      </top>
      <bottom/>
      <diagonal style="thin">
        <color indexed="64"/>
      </diagonal>
    </border>
    <border diagonalUp="1">
      <left style="thin">
        <color auto="1"/>
      </left>
      <right/>
      <top style="thin">
        <color auto="1"/>
      </top>
      <bottom/>
      <diagonal style="thin">
        <color indexed="64"/>
      </diagonal>
    </border>
    <border diagonalUp="1">
      <left style="medium">
        <color indexed="64"/>
      </left>
      <right style="thin">
        <color auto="1"/>
      </right>
      <top style="thin">
        <color auto="1"/>
      </top>
      <bottom/>
      <diagonal style="thin">
        <color indexed="64"/>
      </diagonal>
    </border>
    <border>
      <left/>
      <right style="thin">
        <color auto="1"/>
      </right>
      <top/>
      <bottom/>
      <diagonal/>
    </border>
    <border>
      <left style="thin">
        <color auto="1"/>
      </left>
      <right style="thin">
        <color auto="1"/>
      </right>
      <top/>
      <bottom/>
      <diagonal/>
    </border>
    <border>
      <left style="thin">
        <color auto="1"/>
      </left>
      <right/>
      <top/>
      <bottom/>
      <diagonal/>
    </border>
    <border diagonalUp="1">
      <left style="thin">
        <color auto="1"/>
      </left>
      <right style="medium">
        <color indexed="64"/>
      </right>
      <top style="thin">
        <color auto="1"/>
      </top>
      <bottom/>
      <diagonal style="thin">
        <color indexed="64"/>
      </diagonal>
    </border>
  </borders>
  <cellStyleXfs count="3">
    <xf numFmtId="0" fontId="0" fillId="0" borderId="0"/>
    <xf numFmtId="0" fontId="2" fillId="0" borderId="0" applyNumberFormat="0" applyFill="0" applyBorder="0" applyAlignment="0" applyProtection="0"/>
    <xf numFmtId="44" fontId="30" fillId="0" borderId="0" applyFont="0" applyFill="0" applyBorder="0" applyAlignment="0" applyProtection="0"/>
  </cellStyleXfs>
  <cellXfs count="381">
    <xf numFmtId="0" fontId="0" fillId="0" borderId="0" xfId="0"/>
    <xf numFmtId="0" fontId="1" fillId="0" borderId="0" xfId="0" applyFont="1"/>
    <xf numFmtId="0" fontId="3" fillId="0" borderId="0" xfId="0" applyFont="1" applyAlignment="1">
      <alignment wrapText="1"/>
    </xf>
    <xf numFmtId="0" fontId="3" fillId="0" borderId="0" xfId="0" applyFont="1"/>
    <xf numFmtId="0" fontId="3" fillId="0" borderId="5" xfId="0" applyFont="1" applyBorder="1" applyAlignment="1">
      <alignment wrapText="1"/>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vertical="center"/>
    </xf>
    <xf numFmtId="0" fontId="9" fillId="5" borderId="0" xfId="0" applyFont="1" applyFill="1" applyAlignment="1">
      <alignment vertical="center"/>
    </xf>
    <xf numFmtId="0" fontId="8" fillId="5" borderId="0" xfId="0" applyFont="1" applyFill="1" applyAlignment="1">
      <alignment vertical="center"/>
    </xf>
    <xf numFmtId="0" fontId="10" fillId="5" borderId="0" xfId="0" applyFont="1" applyFill="1" applyAlignment="1">
      <alignment wrapText="1"/>
    </xf>
    <xf numFmtId="0" fontId="10" fillId="0" borderId="0" xfId="0" applyFont="1" applyAlignment="1">
      <alignment wrapText="1"/>
    </xf>
    <xf numFmtId="0" fontId="9" fillId="6" borderId="5" xfId="0" applyFont="1" applyFill="1" applyBorder="1" applyAlignment="1">
      <alignment wrapText="1"/>
    </xf>
    <xf numFmtId="0" fontId="3" fillId="6" borderId="5" xfId="0" applyFont="1" applyFill="1" applyBorder="1" applyAlignment="1">
      <alignment wrapText="1"/>
    </xf>
    <xf numFmtId="1" fontId="13" fillId="7" borderId="5" xfId="0" applyNumberFormat="1" applyFont="1" applyFill="1" applyBorder="1" applyAlignment="1">
      <alignment horizontal="center" vertical="top" shrinkToFit="1"/>
    </xf>
    <xf numFmtId="49" fontId="12" fillId="7" borderId="5" xfId="0" applyNumberFormat="1" applyFont="1" applyFill="1" applyBorder="1" applyAlignment="1">
      <alignment vertical="center" wrapText="1"/>
    </xf>
    <xf numFmtId="0" fontId="5" fillId="8" borderId="5" xfId="0" applyFont="1" applyFill="1" applyBorder="1" applyAlignment="1">
      <alignment vertical="top" wrapText="1"/>
    </xf>
    <xf numFmtId="0" fontId="9" fillId="6" borderId="5" xfId="0" applyFont="1" applyFill="1" applyBorder="1" applyAlignment="1">
      <alignment horizontal="center" wrapText="1"/>
    </xf>
    <xf numFmtId="0" fontId="1" fillId="0" borderId="0" xfId="0" applyFont="1" applyAlignment="1">
      <alignment wrapText="1"/>
    </xf>
    <xf numFmtId="0" fontId="15" fillId="0" borderId="0" xfId="0" applyFont="1" applyAlignment="1">
      <alignment wrapText="1"/>
    </xf>
    <xf numFmtId="0" fontId="1" fillId="0" borderId="0" xfId="0" applyFont="1" applyAlignment="1"/>
    <xf numFmtId="0" fontId="9" fillId="2" borderId="0" xfId="0" applyFont="1" applyFill="1" applyAlignment="1">
      <alignment wrapText="1"/>
    </xf>
    <xf numFmtId="0" fontId="9" fillId="2" borderId="0" xfId="0" applyFont="1" applyFill="1"/>
    <xf numFmtId="0" fontId="9" fillId="0" borderId="0" xfId="0" applyFont="1" applyFill="1" applyAlignment="1">
      <alignment wrapText="1"/>
    </xf>
    <xf numFmtId="0" fontId="9" fillId="0" borderId="0" xfId="0" applyFont="1" applyFill="1"/>
    <xf numFmtId="0" fontId="16" fillId="0" borderId="0" xfId="0" applyFont="1" applyAlignment="1">
      <alignment wrapText="1"/>
    </xf>
    <xf numFmtId="0" fontId="16" fillId="0" borderId="0" xfId="0" applyFont="1" applyAlignment="1"/>
    <xf numFmtId="0" fontId="17" fillId="0" borderId="0" xfId="0" applyFont="1" applyAlignment="1">
      <alignment horizontal="left" vertical="center"/>
    </xf>
    <xf numFmtId="0" fontId="18" fillId="0" borderId="0" xfId="0" applyFont="1"/>
    <xf numFmtId="0" fontId="19" fillId="0" borderId="0" xfId="1" applyFont="1" applyAlignment="1">
      <alignment horizontal="left" indent="1"/>
    </xf>
    <xf numFmtId="0" fontId="20" fillId="0" borderId="0" xfId="0" applyFont="1" applyAlignment="1">
      <alignment horizontal="left" vertical="top"/>
    </xf>
    <xf numFmtId="0" fontId="21" fillId="0" borderId="0" xfId="0" applyFont="1"/>
    <xf numFmtId="0" fontId="22" fillId="0" borderId="0" xfId="0" applyFont="1" applyAlignment="1">
      <alignment horizontal="left" vertical="top"/>
    </xf>
    <xf numFmtId="0" fontId="21" fillId="0" borderId="0" xfId="0" applyFont="1" applyAlignment="1">
      <alignment wrapText="1"/>
    </xf>
    <xf numFmtId="0" fontId="24" fillId="0" borderId="0" xfId="0" applyFont="1" applyAlignment="1">
      <alignment vertical="top"/>
    </xf>
    <xf numFmtId="0" fontId="21" fillId="0" borderId="0" xfId="0" applyFont="1" applyAlignment="1">
      <alignment vertical="top" wrapText="1"/>
    </xf>
    <xf numFmtId="0" fontId="21" fillId="0" borderId="0" xfId="0" applyFont="1" applyAlignment="1">
      <alignment vertical="top"/>
    </xf>
    <xf numFmtId="0" fontId="21" fillId="2" borderId="0" xfId="0" applyFont="1" applyFill="1"/>
    <xf numFmtId="0" fontId="25" fillId="0" borderId="0" xfId="0" applyFont="1" applyAlignment="1"/>
    <xf numFmtId="0" fontId="26" fillId="0" borderId="0" xfId="1" applyFont="1"/>
    <xf numFmtId="0" fontId="19" fillId="0" borderId="0" xfId="1" applyFont="1" applyAlignment="1">
      <alignment vertical="center"/>
    </xf>
    <xf numFmtId="0" fontId="19" fillId="0" borderId="0" xfId="1" applyFont="1" applyAlignment="1">
      <alignment horizontal="left" vertical="center" indent="1"/>
    </xf>
    <xf numFmtId="0" fontId="19" fillId="0" borderId="0" xfId="1" applyFont="1" applyAlignment="1">
      <alignment horizontal="left" vertical="center"/>
    </xf>
    <xf numFmtId="0" fontId="26" fillId="0" borderId="0" xfId="1" applyFont="1" applyAlignment="1">
      <alignment horizontal="left" indent="1"/>
    </xf>
    <xf numFmtId="0" fontId="21" fillId="0" borderId="0" xfId="0" applyFont="1" applyFill="1" applyAlignment="1">
      <alignment vertical="center"/>
    </xf>
    <xf numFmtId="0" fontId="26" fillId="0" borderId="0" xfId="1" applyFont="1" applyFill="1" applyAlignment="1">
      <alignment vertical="center"/>
    </xf>
    <xf numFmtId="0" fontId="26" fillId="0" borderId="0" xfId="1" applyFont="1" applyFill="1"/>
    <xf numFmtId="0" fontId="21" fillId="2" borderId="0" xfId="0" applyFont="1" applyFill="1" applyAlignment="1">
      <alignment vertical="center"/>
    </xf>
    <xf numFmtId="0" fontId="26" fillId="2" borderId="0" xfId="1" applyFont="1" applyFill="1" applyAlignment="1">
      <alignment vertical="center"/>
    </xf>
    <xf numFmtId="0" fontId="26" fillId="2" borderId="0" xfId="1" applyFont="1" applyFill="1"/>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15" fontId="25" fillId="0" borderId="4" xfId="0" applyNumberFormat="1" applyFont="1" applyBorder="1" applyAlignment="1">
      <alignment horizontal="left" vertical="center"/>
    </xf>
    <xf numFmtId="0" fontId="25" fillId="0" borderId="5" xfId="0" quotePrefix="1" applyFont="1" applyBorder="1" applyAlignment="1">
      <alignment vertical="center"/>
    </xf>
    <xf numFmtId="0" fontId="25" fillId="0" borderId="6" xfId="0" applyFont="1" applyBorder="1"/>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25" fillId="0" borderId="7" xfId="0" applyFont="1" applyBorder="1"/>
    <xf numFmtId="0" fontId="25" fillId="0" borderId="8" xfId="0" applyFont="1" applyBorder="1"/>
    <xf numFmtId="0" fontId="25" fillId="0" borderId="9" xfId="0" applyFont="1" applyBorder="1"/>
    <xf numFmtId="0" fontId="27" fillId="0" borderId="0" xfId="0" applyFont="1" applyAlignment="1">
      <alignment horizontal="left" vertical="center"/>
    </xf>
    <xf numFmtId="0" fontId="23" fillId="0" borderId="0" xfId="0" applyFont="1"/>
    <xf numFmtId="0" fontId="4" fillId="6" borderId="36" xfId="0" applyFont="1" applyFill="1" applyBorder="1" applyAlignment="1">
      <alignment wrapText="1"/>
    </xf>
    <xf numFmtId="0" fontId="4" fillId="6" borderId="38" xfId="0" applyFont="1" applyFill="1" applyBorder="1" applyAlignment="1">
      <alignment wrapText="1"/>
    </xf>
    <xf numFmtId="0" fontId="3" fillId="6" borderId="37" xfId="0" applyFont="1" applyFill="1" applyBorder="1" applyAlignment="1">
      <alignment wrapText="1"/>
    </xf>
    <xf numFmtId="0" fontId="4" fillId="0" borderId="5" xfId="0" applyFont="1" applyBorder="1" applyAlignment="1">
      <alignment horizontal="center" wrapText="1"/>
    </xf>
    <xf numFmtId="49" fontId="3" fillId="0" borderId="0" xfId="0" applyNumberFormat="1" applyFont="1" applyAlignment="1">
      <alignment wrapText="1"/>
    </xf>
    <xf numFmtId="0" fontId="32" fillId="0" borderId="0" xfId="0" applyFont="1" applyAlignment="1">
      <alignment vertical="center"/>
    </xf>
    <xf numFmtId="0" fontId="9" fillId="5" borderId="0" xfId="0" applyFont="1" applyFill="1" applyAlignment="1">
      <alignment horizontal="left" vertical="center"/>
    </xf>
    <xf numFmtId="0" fontId="3" fillId="0" borderId="10" xfId="0" applyFont="1" applyBorder="1" applyAlignment="1">
      <alignment wrapText="1"/>
    </xf>
    <xf numFmtId="0" fontId="3" fillId="0" borderId="0" xfId="0" applyFont="1" applyBorder="1" applyAlignment="1">
      <alignment wrapText="1"/>
    </xf>
    <xf numFmtId="0" fontId="4" fillId="3" borderId="33" xfId="0" applyFont="1" applyFill="1" applyBorder="1" applyAlignment="1">
      <alignment horizontal="center" wrapText="1"/>
    </xf>
    <xf numFmtId="0" fontId="4" fillId="3" borderId="17" xfId="0" applyFont="1" applyFill="1" applyBorder="1" applyAlignment="1">
      <alignment horizontal="center" wrapText="1"/>
    </xf>
    <xf numFmtId="49" fontId="4" fillId="3" borderId="18" xfId="0" applyNumberFormat="1" applyFont="1" applyFill="1" applyBorder="1" applyAlignment="1">
      <alignment horizontal="center" wrapText="1"/>
    </xf>
    <xf numFmtId="0" fontId="4" fillId="3" borderId="18" xfId="0" applyFont="1" applyFill="1" applyBorder="1" applyAlignment="1">
      <alignment horizontal="center" wrapText="1"/>
    </xf>
    <xf numFmtId="0" fontId="4" fillId="3" borderId="39" xfId="0" applyFont="1" applyFill="1" applyBorder="1" applyAlignment="1">
      <alignment horizontal="center" wrapText="1"/>
    </xf>
    <xf numFmtId="0" fontId="4" fillId="3" borderId="14" xfId="0" applyFont="1" applyFill="1" applyBorder="1" applyAlignment="1">
      <alignment horizontal="center" wrapText="1"/>
    </xf>
    <xf numFmtId="0" fontId="4" fillId="3" borderId="15" xfId="0" applyFont="1" applyFill="1" applyBorder="1" applyAlignment="1">
      <alignment horizontal="center" wrapText="1"/>
    </xf>
    <xf numFmtId="0" fontId="4" fillId="3" borderId="16" xfId="0" applyFont="1" applyFill="1" applyBorder="1" applyAlignment="1">
      <alignment horizontal="center" wrapText="1"/>
    </xf>
    <xf numFmtId="0" fontId="4" fillId="3" borderId="20" xfId="0" applyFont="1" applyFill="1" applyBorder="1" applyAlignment="1">
      <alignment horizontal="left" wrapText="1"/>
    </xf>
    <xf numFmtId="0" fontId="4" fillId="3" borderId="14" xfId="0" applyFont="1" applyFill="1" applyBorder="1" applyAlignment="1">
      <alignment horizontal="left" wrapText="1"/>
    </xf>
    <xf numFmtId="0" fontId="4" fillId="3" borderId="16" xfId="0" applyFont="1" applyFill="1" applyBorder="1" applyAlignment="1">
      <alignment horizontal="left" wrapText="1"/>
    </xf>
    <xf numFmtId="0" fontId="4" fillId="3" borderId="30" xfId="0" applyFont="1" applyFill="1" applyBorder="1" applyAlignment="1">
      <alignment horizontal="center" wrapText="1"/>
    </xf>
    <xf numFmtId="0" fontId="3" fillId="0" borderId="4" xfId="0" applyFont="1" applyBorder="1" applyAlignment="1">
      <alignment vertical="top"/>
    </xf>
    <xf numFmtId="0" fontId="3" fillId="0" borderId="5" xfId="0" applyFont="1" applyBorder="1" applyAlignment="1">
      <alignment vertical="top"/>
    </xf>
    <xf numFmtId="0" fontId="3" fillId="0" borderId="5" xfId="0" applyFont="1" applyBorder="1" applyAlignment="1">
      <alignment horizontal="left" vertical="top" wrapText="1"/>
    </xf>
    <xf numFmtId="1" fontId="3" fillId="0" borderId="22" xfId="0" applyNumberFormat="1" applyFont="1" applyBorder="1" applyAlignment="1">
      <alignment horizontal="center" vertical="top" wrapText="1"/>
    </xf>
    <xf numFmtId="1" fontId="3" fillId="0" borderId="4" xfId="0" applyNumberFormat="1" applyFont="1" applyBorder="1" applyAlignment="1">
      <alignment horizontal="center" vertical="top" wrapText="1"/>
    </xf>
    <xf numFmtId="1" fontId="3" fillId="0" borderId="5" xfId="0" applyNumberFormat="1" applyFont="1" applyBorder="1" applyAlignment="1">
      <alignment horizontal="center" vertical="top" wrapText="1"/>
    </xf>
    <xf numFmtId="1" fontId="3" fillId="0" borderId="6" xfId="0" applyNumberFormat="1" applyFont="1" applyBorder="1" applyAlignment="1">
      <alignment horizontal="center" vertical="top" wrapText="1"/>
    </xf>
    <xf numFmtId="1" fontId="3" fillId="0" borderId="5" xfId="0" applyNumberFormat="1" applyFont="1" applyBorder="1" applyAlignment="1">
      <alignment horizontal="left" vertical="top" wrapText="1"/>
    </xf>
    <xf numFmtId="1" fontId="3" fillId="0" borderId="6" xfId="0" applyNumberFormat="1" applyFont="1" applyBorder="1" applyAlignment="1">
      <alignment horizontal="left" vertical="top" wrapText="1"/>
    </xf>
    <xf numFmtId="0" fontId="3" fillId="0" borderId="4" xfId="0" applyNumberFormat="1" applyFont="1" applyBorder="1" applyAlignment="1">
      <alignment horizontal="center" vertical="top" wrapText="1"/>
    </xf>
    <xf numFmtId="14" fontId="3" fillId="0" borderId="5" xfId="0" applyNumberFormat="1" applyFont="1" applyBorder="1" applyAlignment="1">
      <alignment horizontal="center" vertical="top" wrapText="1"/>
    </xf>
    <xf numFmtId="14" fontId="3" fillId="0" borderId="6" xfId="0" applyNumberFormat="1" applyFont="1" applyBorder="1" applyAlignment="1">
      <alignment horizontal="center" vertical="top" wrapText="1"/>
    </xf>
    <xf numFmtId="14" fontId="3" fillId="0" borderId="23" xfId="0" applyNumberFormat="1" applyFont="1" applyBorder="1" applyAlignment="1">
      <alignment horizontal="left" vertical="top" wrapText="1"/>
    </xf>
    <xf numFmtId="14" fontId="3" fillId="0" borderId="4" xfId="0" applyNumberFormat="1" applyFont="1" applyBorder="1" applyAlignment="1">
      <alignment horizontal="left" vertical="top" wrapText="1"/>
    </xf>
    <xf numFmtId="14" fontId="3" fillId="0" borderId="35" xfId="0" applyNumberFormat="1" applyFont="1" applyBorder="1" applyAlignment="1">
      <alignment horizontal="left" vertical="top" wrapText="1"/>
    </xf>
    <xf numFmtId="2" fontId="3" fillId="0" borderId="4" xfId="0" applyNumberFormat="1" applyFont="1" applyBorder="1" applyAlignment="1">
      <alignment horizontal="center" vertical="top" wrapText="1"/>
    </xf>
    <xf numFmtId="2" fontId="3" fillId="0" borderId="5" xfId="0" applyNumberFormat="1" applyFont="1" applyBorder="1" applyAlignment="1">
      <alignment horizontal="center" vertical="top" wrapText="1"/>
    </xf>
    <xf numFmtId="2" fontId="3" fillId="0" borderId="6" xfId="0" applyNumberFormat="1" applyFont="1" applyBorder="1" applyAlignment="1">
      <alignment horizontal="center" vertical="top" wrapText="1"/>
    </xf>
    <xf numFmtId="2" fontId="3" fillId="0" borderId="29" xfId="0" applyNumberFormat="1" applyFont="1" applyBorder="1" applyAlignment="1">
      <alignment horizontal="center" vertical="top" wrapText="1"/>
    </xf>
    <xf numFmtId="14" fontId="3" fillId="0" borderId="6" xfId="0" applyNumberFormat="1" applyFont="1" applyBorder="1" applyAlignment="1">
      <alignment horizontal="left" vertical="top" wrapText="1"/>
    </xf>
    <xf numFmtId="1" fontId="3" fillId="0" borderId="22" xfId="0" applyNumberFormat="1" applyFont="1" applyFill="1" applyBorder="1" applyAlignment="1">
      <alignment horizontal="center" vertical="top" wrapText="1"/>
    </xf>
    <xf numFmtId="1" fontId="3" fillId="0" borderId="4" xfId="0" applyNumberFormat="1" applyFont="1" applyFill="1" applyBorder="1" applyAlignment="1">
      <alignment horizontal="center" vertical="top" wrapText="1"/>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5" xfId="0" applyNumberFormat="1" applyFont="1" applyFill="1" applyBorder="1" applyAlignment="1">
      <alignment horizontal="left" vertical="top" wrapText="1"/>
    </xf>
    <xf numFmtId="1" fontId="3" fillId="0" borderId="6" xfId="0" applyNumberFormat="1" applyFont="1" applyFill="1" applyBorder="1" applyAlignment="1">
      <alignment horizontal="left" vertical="top" wrapText="1"/>
    </xf>
    <xf numFmtId="0" fontId="3" fillId="0" borderId="4" xfId="0" applyNumberFormat="1" applyFont="1" applyFill="1" applyBorder="1" applyAlignment="1">
      <alignment horizontal="center" vertical="top" wrapText="1"/>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23" xfId="0" applyNumberFormat="1" applyFont="1" applyFill="1" applyBorder="1" applyAlignment="1">
      <alignment horizontal="left" vertical="top" wrapText="1"/>
    </xf>
    <xf numFmtId="14" fontId="3" fillId="0" borderId="4" xfId="0" applyNumberFormat="1" applyFont="1" applyFill="1" applyBorder="1" applyAlignment="1">
      <alignment horizontal="left" vertical="top" wrapText="1"/>
    </xf>
    <xf numFmtId="14" fontId="3" fillId="0" borderId="6" xfId="0" applyNumberFormat="1" applyFont="1" applyFill="1" applyBorder="1" applyAlignment="1">
      <alignment horizontal="left" vertical="top" wrapText="1"/>
    </xf>
    <xf numFmtId="2" fontId="3" fillId="0" borderId="4" xfId="0" applyNumberFormat="1" applyFont="1" applyFill="1" applyBorder="1" applyAlignment="1">
      <alignment horizontal="center" vertical="top" wrapText="1"/>
    </xf>
    <xf numFmtId="2" fontId="3" fillId="0" borderId="5" xfId="0" applyNumberFormat="1" applyFont="1" applyFill="1" applyBorder="1" applyAlignment="1">
      <alignment horizontal="center" vertical="top" wrapText="1"/>
    </xf>
    <xf numFmtId="2" fontId="3" fillId="0" borderId="6" xfId="0" applyNumberFormat="1" applyFont="1" applyFill="1" applyBorder="1" applyAlignment="1">
      <alignment horizontal="center" vertical="top" wrapText="1"/>
    </xf>
    <xf numFmtId="2" fontId="3" fillId="0" borderId="29" xfId="0" applyNumberFormat="1" applyFont="1" applyFill="1" applyBorder="1" applyAlignment="1">
      <alignment horizontal="center" vertical="top" wrapText="1"/>
    </xf>
    <xf numFmtId="0" fontId="3" fillId="0" borderId="4" xfId="0" applyFont="1" applyFill="1" applyBorder="1" applyAlignment="1">
      <alignment vertical="top"/>
    </xf>
    <xf numFmtId="0" fontId="3" fillId="0" borderId="5" xfId="0" applyFont="1" applyFill="1" applyBorder="1" applyAlignment="1">
      <alignment vertical="top"/>
    </xf>
    <xf numFmtId="0" fontId="3" fillId="0" borderId="5" xfId="0" applyFont="1" applyFill="1" applyBorder="1" applyAlignment="1">
      <alignment horizontal="left" vertical="top" wrapText="1"/>
    </xf>
    <xf numFmtId="0" fontId="3" fillId="0" borderId="40" xfId="0" applyNumberFormat="1" applyFont="1" applyBorder="1" applyAlignment="1">
      <alignment horizontal="center" vertical="top" wrapText="1"/>
    </xf>
    <xf numFmtId="0" fontId="3" fillId="0" borderId="41" xfId="0" applyNumberFormat="1" applyFont="1" applyBorder="1" applyAlignment="1">
      <alignment horizontal="center" vertical="top" wrapText="1"/>
    </xf>
    <xf numFmtId="0" fontId="3" fillId="0" borderId="42" xfId="0" applyNumberFormat="1" applyFont="1" applyBorder="1" applyAlignment="1">
      <alignment horizontal="center" vertical="top" wrapText="1"/>
    </xf>
    <xf numFmtId="0" fontId="3" fillId="0" borderId="43" xfId="0" applyNumberFormat="1" applyFont="1" applyBorder="1" applyAlignment="1">
      <alignment horizontal="center" vertical="top" wrapText="1"/>
    </xf>
    <xf numFmtId="0" fontId="3" fillId="0" borderId="0" xfId="0" applyFont="1" applyFill="1" applyAlignment="1">
      <alignment wrapText="1"/>
    </xf>
    <xf numFmtId="1" fontId="3" fillId="0" borderId="7" xfId="0" applyNumberFormat="1" applyFont="1" applyFill="1" applyBorder="1" applyAlignment="1">
      <alignment horizontal="center" vertical="top" wrapText="1"/>
    </xf>
    <xf numFmtId="1" fontId="3" fillId="0" borderId="8" xfId="0" applyNumberFormat="1" applyFont="1" applyFill="1" applyBorder="1" applyAlignment="1">
      <alignment horizontal="center" vertical="top" wrapText="1"/>
    </xf>
    <xf numFmtId="1" fontId="3" fillId="0" borderId="9" xfId="0" applyNumberFormat="1" applyFont="1" applyFill="1" applyBorder="1" applyAlignment="1">
      <alignment horizontal="center" vertical="top" wrapText="1"/>
    </xf>
    <xf numFmtId="1" fontId="3" fillId="0" borderId="8" xfId="0" applyNumberFormat="1" applyFont="1" applyFill="1" applyBorder="1" applyAlignment="1">
      <alignment horizontal="left" vertical="top" wrapText="1"/>
    </xf>
    <xf numFmtId="1" fontId="3" fillId="0" borderId="9" xfId="0" applyNumberFormat="1" applyFont="1" applyFill="1" applyBorder="1" applyAlignment="1">
      <alignment horizontal="left" vertical="top" wrapText="1"/>
    </xf>
    <xf numFmtId="0" fontId="3" fillId="0" borderId="44" xfId="0" applyNumberFormat="1" applyFont="1" applyBorder="1" applyAlignment="1">
      <alignment horizontal="center" vertical="top" wrapText="1"/>
    </xf>
    <xf numFmtId="0" fontId="3" fillId="0" borderId="45" xfId="0" applyNumberFormat="1" applyFont="1" applyBorder="1" applyAlignment="1">
      <alignment horizontal="center" vertical="top" wrapText="1"/>
    </xf>
    <xf numFmtId="0" fontId="3" fillId="0" borderId="46" xfId="0" applyNumberFormat="1" applyFont="1" applyBorder="1" applyAlignment="1">
      <alignment horizontal="center" vertical="top" wrapText="1"/>
    </xf>
    <xf numFmtId="14" fontId="3" fillId="0" borderId="47" xfId="0" applyNumberFormat="1" applyFont="1" applyBorder="1" applyAlignment="1">
      <alignment horizontal="left" vertical="top" wrapText="1"/>
    </xf>
    <xf numFmtId="0" fontId="3" fillId="0" borderId="48" xfId="0" applyNumberFormat="1" applyFont="1" applyBorder="1" applyAlignment="1">
      <alignment horizontal="center" vertical="top" wrapText="1"/>
    </xf>
    <xf numFmtId="2" fontId="3" fillId="0" borderId="7" xfId="0" applyNumberFormat="1" applyFont="1" applyFill="1" applyBorder="1" applyAlignment="1">
      <alignment horizontal="center" vertical="top" wrapText="1"/>
    </xf>
    <xf numFmtId="2" fontId="3" fillId="0" borderId="8" xfId="0" applyNumberFormat="1" applyFont="1" applyFill="1" applyBorder="1" applyAlignment="1">
      <alignment horizontal="center" vertical="top" wrapText="1"/>
    </xf>
    <xf numFmtId="2" fontId="3" fillId="0" borderId="9" xfId="0" applyNumberFormat="1" applyFont="1" applyFill="1" applyBorder="1" applyAlignment="1">
      <alignment horizontal="center" vertical="top" wrapText="1"/>
    </xf>
    <xf numFmtId="0" fontId="3" fillId="0" borderId="49" xfId="0" applyFont="1" applyBorder="1" applyAlignment="1">
      <alignment horizontal="right"/>
    </xf>
    <xf numFmtId="49" fontId="3" fillId="0" borderId="0" xfId="0" applyNumberFormat="1" applyFont="1" applyAlignment="1"/>
    <xf numFmtId="0" fontId="3" fillId="0" borderId="0" xfId="0" applyFont="1" applyAlignment="1">
      <alignment horizontal="right"/>
    </xf>
    <xf numFmtId="0" fontId="3" fillId="0" borderId="0" xfId="0" applyFont="1" applyAlignment="1"/>
    <xf numFmtId="0" fontId="3" fillId="0" borderId="0" xfId="0" applyFont="1" applyAlignment="1">
      <alignment horizontal="left" wrapText="1"/>
    </xf>
    <xf numFmtId="0" fontId="4" fillId="3" borderId="11" xfId="0" applyFont="1" applyFill="1" applyBorder="1" applyAlignment="1">
      <alignment horizontal="center" wrapText="1"/>
    </xf>
    <xf numFmtId="0" fontId="4" fillId="3" borderId="19" xfId="0" applyFont="1" applyFill="1" applyBorder="1" applyAlignment="1">
      <alignment horizontal="center" wrapText="1"/>
    </xf>
    <xf numFmtId="0" fontId="33" fillId="9" borderId="15" xfId="0" applyFont="1" applyFill="1" applyBorder="1" applyAlignment="1">
      <alignment horizontal="center" vertical="center" wrapText="1"/>
    </xf>
    <xf numFmtId="0" fontId="4" fillId="3" borderId="34" xfId="0" applyFont="1" applyFill="1" applyBorder="1" applyAlignment="1">
      <alignment horizontal="center" wrapText="1"/>
    </xf>
    <xf numFmtId="0" fontId="4" fillId="3" borderId="51" xfId="0" applyFont="1" applyFill="1" applyBorder="1" applyAlignment="1">
      <alignment horizontal="left" wrapText="1"/>
    </xf>
    <xf numFmtId="0" fontId="3" fillId="0" borderId="21"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21"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xf>
    <xf numFmtId="0" fontId="33" fillId="9" borderId="16" xfId="0" applyFont="1" applyFill="1" applyBorder="1" applyAlignment="1">
      <alignment horizontal="center" vertical="center" wrapText="1"/>
    </xf>
    <xf numFmtId="0" fontId="9" fillId="0" borderId="0" xfId="0" applyFont="1" applyFill="1" applyAlignment="1">
      <alignment vertical="center"/>
    </xf>
    <xf numFmtId="0" fontId="9" fillId="0" borderId="0" xfId="0" applyFont="1" applyFill="1" applyAlignment="1">
      <alignment horizontal="left" vertical="center"/>
    </xf>
    <xf numFmtId="0" fontId="3" fillId="0" borderId="4" xfId="0" applyFont="1" applyBorder="1" applyAlignment="1">
      <alignment vertical="top" wrapText="1"/>
    </xf>
    <xf numFmtId="49" fontId="3" fillId="0" borderId="5" xfId="0" applyNumberFormat="1"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21" xfId="0" applyFont="1" applyFill="1" applyBorder="1" applyAlignment="1">
      <alignment vertical="top" wrapText="1"/>
    </xf>
    <xf numFmtId="0" fontId="3" fillId="0" borderId="0" xfId="0" applyFont="1" applyAlignment="1">
      <alignment vertical="top" wrapText="1"/>
    </xf>
    <xf numFmtId="0" fontId="3" fillId="0" borderId="31" xfId="0" applyFont="1" applyBorder="1" applyAlignment="1">
      <alignment vertical="top" wrapText="1"/>
    </xf>
    <xf numFmtId="0" fontId="5" fillId="0" borderId="5" xfId="0" applyFont="1" applyBorder="1" applyAlignment="1">
      <alignment horizontal="center" vertical="top" wrapText="1"/>
    </xf>
    <xf numFmtId="0" fontId="3" fillId="0" borderId="21" xfId="0" applyFont="1" applyBorder="1" applyAlignment="1">
      <alignment vertical="top" wrapText="1"/>
    </xf>
    <xf numFmtId="0" fontId="5" fillId="0" borderId="5" xfId="0" applyFont="1" applyBorder="1" applyAlignment="1">
      <alignment horizontal="left" vertical="top" wrapText="1"/>
    </xf>
    <xf numFmtId="0" fontId="4" fillId="6" borderId="36" xfId="0" applyFont="1" applyFill="1" applyBorder="1" applyAlignment="1">
      <alignment horizontal="center" wrapText="1"/>
    </xf>
    <xf numFmtId="0" fontId="4" fillId="6" borderId="38" xfId="0" applyFont="1" applyFill="1" applyBorder="1" applyAlignment="1">
      <alignment horizontal="center" wrapText="1"/>
    </xf>
    <xf numFmtId="0" fontId="3" fillId="6" borderId="5" xfId="0" applyFont="1" applyFill="1" applyBorder="1" applyAlignment="1">
      <alignment horizontal="center" wrapText="1"/>
    </xf>
    <xf numFmtId="0" fontId="3" fillId="6" borderId="37" xfId="0" applyFont="1" applyFill="1" applyBorder="1" applyAlignment="1">
      <alignment horizontal="center" wrapText="1"/>
    </xf>
    <xf numFmtId="0" fontId="3" fillId="6" borderId="0" xfId="0" applyFont="1" applyFill="1" applyAlignment="1">
      <alignment horizontal="center" wrapText="1"/>
    </xf>
    <xf numFmtId="0" fontId="5" fillId="0" borderId="5" xfId="0" applyFont="1" applyBorder="1" applyAlignment="1">
      <alignment vertical="top" wrapText="1"/>
    </xf>
    <xf numFmtId="14"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35" fillId="0" borderId="0" xfId="0" applyFont="1" applyAlignment="1">
      <alignment horizontal="left" vertical="center" indent="5"/>
    </xf>
    <xf numFmtId="0" fontId="3" fillId="6" borderId="0" xfId="0" applyFont="1" applyFill="1" applyAlignment="1">
      <alignment wrapText="1"/>
    </xf>
    <xf numFmtId="1" fontId="36" fillId="7" borderId="5" xfId="0" applyNumberFormat="1" applyFont="1" applyFill="1" applyBorder="1" applyAlignment="1">
      <alignment horizontal="center" vertical="center" shrinkToFit="1"/>
    </xf>
    <xf numFmtId="49" fontId="12" fillId="0" borderId="5" xfId="0" applyNumberFormat="1" applyFont="1" applyBorder="1" applyAlignment="1">
      <alignment vertical="center" wrapText="1"/>
    </xf>
    <xf numFmtId="0" fontId="37" fillId="0" borderId="5" xfId="0" applyFont="1" applyBorder="1" applyAlignment="1">
      <alignment vertical="top" wrapText="1"/>
    </xf>
    <xf numFmtId="1" fontId="13" fillId="0" borderId="5" xfId="0" applyNumberFormat="1" applyFont="1" applyBorder="1" applyAlignment="1">
      <alignment horizontal="center" vertical="top" shrinkToFit="1"/>
    </xf>
    <xf numFmtId="1" fontId="18" fillId="0" borderId="5" xfId="0" applyNumberFormat="1" applyFont="1" applyBorder="1" applyAlignment="1">
      <alignment horizontal="center" vertical="center" shrinkToFit="1"/>
    </xf>
    <xf numFmtId="0" fontId="39" fillId="0" borderId="5" xfId="0" applyFont="1" applyBorder="1" applyAlignment="1">
      <alignment vertical="top" wrapText="1"/>
    </xf>
    <xf numFmtId="49" fontId="39" fillId="0" borderId="5" xfId="0" applyNumberFormat="1" applyFont="1" applyBorder="1" applyAlignment="1">
      <alignment vertical="top" wrapText="1"/>
    </xf>
    <xf numFmtId="0" fontId="5" fillId="10" borderId="5" xfId="0" applyFont="1" applyFill="1" applyBorder="1" applyAlignment="1">
      <alignment vertical="top" wrapText="1"/>
    </xf>
    <xf numFmtId="1" fontId="13" fillId="7" borderId="5" xfId="0" applyNumberFormat="1" applyFont="1" applyFill="1" applyBorder="1" applyAlignment="1">
      <alignment horizontal="center" vertical="center" shrinkToFit="1"/>
    </xf>
    <xf numFmtId="0" fontId="14" fillId="0" borderId="5" xfId="0" applyFont="1" applyBorder="1" applyAlignment="1">
      <alignment horizontal="center" vertical="top" wrapText="1"/>
    </xf>
    <xf numFmtId="49" fontId="12" fillId="7" borderId="5" xfId="0" applyNumberFormat="1" applyFont="1" applyFill="1" applyBorder="1" applyAlignment="1">
      <alignment vertical="top" wrapText="1"/>
    </xf>
    <xf numFmtId="0" fontId="39" fillId="8" borderId="5" xfId="0" applyFont="1" applyFill="1" applyBorder="1" applyAlignment="1">
      <alignment vertical="top" wrapText="1"/>
    </xf>
    <xf numFmtId="49" fontId="40" fillId="0" borderId="5" xfId="0" applyNumberFormat="1" applyFont="1" applyBorder="1" applyAlignment="1">
      <alignment vertical="top" wrapText="1"/>
    </xf>
    <xf numFmtId="49" fontId="3" fillId="0" borderId="24" xfId="0" applyNumberFormat="1" applyFont="1" applyBorder="1" applyAlignment="1">
      <alignment vertical="top" wrapText="1"/>
    </xf>
    <xf numFmtId="49" fontId="11" fillId="0" borderId="5" xfId="0" applyNumberFormat="1" applyFont="1" applyBorder="1" applyAlignment="1">
      <alignment vertical="top" wrapText="1"/>
    </xf>
    <xf numFmtId="0" fontId="14" fillId="0" borderId="32" xfId="0" applyFont="1" applyBorder="1" applyAlignment="1">
      <alignment horizontal="center" vertical="top" wrapText="1"/>
    </xf>
    <xf numFmtId="0" fontId="41" fillId="0" borderId="5" xfId="0" applyFont="1" applyBorder="1" applyAlignment="1">
      <alignment vertical="top" wrapText="1"/>
    </xf>
    <xf numFmtId="0" fontId="3" fillId="0" borderId="8" xfId="0" applyFont="1" applyBorder="1" applyAlignment="1">
      <alignment vertical="top" wrapText="1"/>
    </xf>
    <xf numFmtId="0" fontId="40" fillId="0" borderId="0" xfId="0" applyFont="1" applyAlignment="1">
      <alignment vertical="top" wrapText="1"/>
    </xf>
    <xf numFmtId="49" fontId="3" fillId="0" borderId="0" xfId="0" applyNumberFormat="1" applyFont="1" applyAlignment="1">
      <alignment vertical="top" wrapText="1"/>
    </xf>
    <xf numFmtId="0" fontId="5" fillId="0" borderId="0" xfId="0" applyFont="1" applyAlignment="1">
      <alignment vertical="top" wrapText="1"/>
    </xf>
    <xf numFmtId="0" fontId="3" fillId="0" borderId="31" xfId="0" applyFont="1" applyBorder="1" applyAlignment="1">
      <alignment wrapText="1"/>
    </xf>
    <xf numFmtId="0" fontId="42" fillId="0" borderId="22" xfId="0" applyFont="1" applyBorder="1" applyAlignment="1">
      <alignment horizontal="center"/>
    </xf>
    <xf numFmtId="0" fontId="3" fillId="0" borderId="29" xfId="0" applyFont="1" applyBorder="1" applyAlignment="1">
      <alignment wrapText="1"/>
    </xf>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9" fontId="43" fillId="0" borderId="5" xfId="0" applyNumberFormat="1" applyFont="1" applyBorder="1" applyAlignment="1">
      <alignment horizontal="center" vertical="center" wrapText="1"/>
    </xf>
    <xf numFmtId="0" fontId="37" fillId="0" borderId="5" xfId="0" applyFont="1" applyBorder="1" applyAlignment="1">
      <alignment horizontal="left" vertical="top" wrapText="1"/>
    </xf>
    <xf numFmtId="0" fontId="39" fillId="0" borderId="5" xfId="0" applyFont="1" applyBorder="1" applyAlignment="1">
      <alignment horizontal="center" vertical="top" wrapText="1"/>
    </xf>
    <xf numFmtId="0" fontId="43" fillId="0" borderId="5" xfId="0" applyFont="1" applyBorder="1" applyAlignment="1">
      <alignment horizontal="center" vertical="center" wrapText="1"/>
    </xf>
    <xf numFmtId="49" fontId="39" fillId="0" borderId="5"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1" fontId="18" fillId="7" borderId="5" xfId="0" applyNumberFormat="1" applyFont="1" applyFill="1" applyBorder="1" applyAlignment="1">
      <alignment horizontal="center" vertical="center" shrinkToFit="1"/>
    </xf>
    <xf numFmtId="1" fontId="44" fillId="7" borderId="5" xfId="0" applyNumberFormat="1" applyFont="1" applyFill="1" applyBorder="1" applyAlignment="1">
      <alignment horizontal="center" vertical="top" shrinkToFit="1"/>
    </xf>
    <xf numFmtId="1" fontId="44" fillId="7" borderId="5" xfId="0" applyNumberFormat="1" applyFont="1" applyFill="1" applyBorder="1" applyAlignment="1">
      <alignment horizontal="center" vertical="center" shrinkToFit="1"/>
    </xf>
    <xf numFmtId="0" fontId="45" fillId="0" borderId="5" xfId="0" applyFont="1" applyBorder="1" applyAlignment="1">
      <alignment horizontal="center" vertical="top" wrapText="1"/>
    </xf>
    <xf numFmtId="1" fontId="44" fillId="0" borderId="5" xfId="0" applyNumberFormat="1" applyFont="1" applyBorder="1" applyAlignment="1">
      <alignment horizontal="center" vertical="top" shrinkToFit="1"/>
    </xf>
    <xf numFmtId="0" fontId="4" fillId="6" borderId="5" xfId="0" applyFont="1" applyFill="1" applyBorder="1" applyAlignment="1">
      <alignment horizontal="center" wrapText="1"/>
    </xf>
    <xf numFmtId="0" fontId="4" fillId="6" borderId="36"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0" borderId="0" xfId="0" applyFont="1" applyAlignment="1">
      <alignment horizontal="center" vertical="center" wrapText="1"/>
    </xf>
    <xf numFmtId="0" fontId="37" fillId="0" borderId="5" xfId="0" applyFont="1" applyBorder="1" applyAlignment="1">
      <alignment horizontal="left" vertical="center" wrapText="1"/>
    </xf>
    <xf numFmtId="1" fontId="44" fillId="0" borderId="5" xfId="0" applyNumberFormat="1" applyFont="1" applyBorder="1" applyAlignment="1">
      <alignment horizontal="center" vertical="center" shrinkToFit="1"/>
    </xf>
    <xf numFmtId="14" fontId="3" fillId="0" borderId="5" xfId="0" applyNumberFormat="1" applyFont="1" applyBorder="1" applyAlignment="1">
      <alignment horizontal="left" vertical="top" wrapText="1"/>
    </xf>
    <xf numFmtId="0" fontId="11" fillId="0" borderId="5" xfId="0" applyFont="1" applyBorder="1" applyAlignment="1">
      <alignment vertical="top" wrapText="1"/>
    </xf>
    <xf numFmtId="0" fontId="3" fillId="0" borderId="5" xfId="0" applyFont="1" applyBorder="1" applyAlignment="1">
      <alignment horizontal="center" vertical="top" wrapText="1"/>
    </xf>
    <xf numFmtId="0" fontId="3" fillId="0" borderId="31" xfId="0" applyFont="1" applyBorder="1" applyAlignment="1">
      <alignment horizontal="center" vertical="top" wrapText="1"/>
    </xf>
    <xf numFmtId="0" fontId="0" fillId="11" borderId="54" xfId="0" applyFill="1" applyBorder="1"/>
    <xf numFmtId="0" fontId="0" fillId="11" borderId="55" xfId="0" applyFill="1" applyBorder="1"/>
    <xf numFmtId="0" fontId="0" fillId="11" borderId="57" xfId="0" applyFill="1" applyBorder="1" applyAlignment="1">
      <alignment wrapText="1"/>
    </xf>
    <xf numFmtId="0" fontId="0" fillId="11" borderId="0" xfId="0" applyFill="1" applyAlignment="1">
      <alignment wrapText="1"/>
    </xf>
    <xf numFmtId="0" fontId="48" fillId="11" borderId="58" xfId="0" applyFont="1" applyFill="1" applyBorder="1" applyAlignment="1">
      <alignment horizontal="center" vertical="center" wrapText="1"/>
    </xf>
    <xf numFmtId="0" fontId="48" fillId="11" borderId="10" xfId="0" applyFont="1" applyFill="1" applyBorder="1" applyAlignment="1">
      <alignment horizontal="center" vertical="center" wrapText="1"/>
    </xf>
    <xf numFmtId="0" fontId="48" fillId="11" borderId="52" xfId="0" applyFont="1" applyFill="1" applyBorder="1" applyAlignment="1">
      <alignment vertical="center" wrapText="1"/>
    </xf>
    <xf numFmtId="0" fontId="48" fillId="11" borderId="52" xfId="0" applyFont="1" applyFill="1" applyBorder="1" applyAlignment="1">
      <alignment horizontal="center" vertical="center" wrapText="1"/>
    </xf>
    <xf numFmtId="0" fontId="0" fillId="7" borderId="55" xfId="0" applyFill="1" applyBorder="1"/>
    <xf numFmtId="164" fontId="0" fillId="0" borderId="54" xfId="2" applyNumberFormat="1" applyFont="1" applyFill="1" applyBorder="1"/>
    <xf numFmtId="164" fontId="0" fillId="0" borderId="55" xfId="2" applyNumberFormat="1" applyFont="1" applyFill="1" applyBorder="1"/>
    <xf numFmtId="164" fontId="0" fillId="0" borderId="56" xfId="2" applyNumberFormat="1" applyFont="1" applyFill="1" applyBorder="1"/>
    <xf numFmtId="0" fontId="0" fillId="12" borderId="57" xfId="0" applyFill="1" applyBorder="1"/>
    <xf numFmtId="0" fontId="0" fillId="12" borderId="59" xfId="0" applyFill="1" applyBorder="1"/>
    <xf numFmtId="0" fontId="0" fillId="7" borderId="0" xfId="0" applyFill="1"/>
    <xf numFmtId="164" fontId="0" fillId="0" borderId="57" xfId="2" applyNumberFormat="1" applyFont="1" applyFill="1" applyBorder="1"/>
    <xf numFmtId="164" fontId="0" fillId="0" borderId="0" xfId="2" applyNumberFormat="1" applyFont="1" applyFill="1" applyBorder="1"/>
    <xf numFmtId="164" fontId="0" fillId="0" borderId="59" xfId="2" applyNumberFormat="1" applyFont="1" applyFill="1" applyBorder="1"/>
    <xf numFmtId="0" fontId="48" fillId="7" borderId="55" xfId="0" applyFont="1" applyFill="1" applyBorder="1"/>
    <xf numFmtId="0" fontId="0" fillId="0" borderId="54" xfId="0" applyBorder="1"/>
    <xf numFmtId="0" fontId="0" fillId="0" borderId="56" xfId="0" applyBorder="1"/>
    <xf numFmtId="0" fontId="48" fillId="7" borderId="0" xfId="0" applyFont="1" applyFill="1"/>
    <xf numFmtId="0" fontId="0" fillId="0" borderId="57" xfId="0" applyBorder="1"/>
    <xf numFmtId="0" fontId="0" fillId="0" borderId="59" xfId="0" applyBorder="1"/>
    <xf numFmtId="0" fontId="48" fillId="7" borderId="60" xfId="0" applyFont="1" applyFill="1" applyBorder="1"/>
    <xf numFmtId="164" fontId="48" fillId="0" borderId="61" xfId="2" applyNumberFormat="1" applyFont="1" applyFill="1" applyBorder="1"/>
    <xf numFmtId="164" fontId="48" fillId="0" borderId="60" xfId="2" applyNumberFormat="1" applyFont="1" applyFill="1" applyBorder="1"/>
    <xf numFmtId="164" fontId="48" fillId="0" borderId="62" xfId="2" applyNumberFormat="1" applyFont="1" applyFill="1" applyBorder="1"/>
    <xf numFmtId="0" fontId="46" fillId="7" borderId="61" xfId="0" applyFont="1" applyFill="1" applyBorder="1"/>
    <xf numFmtId="0" fontId="46" fillId="7" borderId="62" xfId="0" applyFont="1" applyFill="1" applyBorder="1"/>
    <xf numFmtId="0" fontId="33" fillId="9" borderId="37" xfId="0" applyFont="1" applyFill="1" applyBorder="1" applyAlignment="1">
      <alignment horizontal="center" vertical="center" wrapText="1"/>
    </xf>
    <xf numFmtId="0" fontId="33" fillId="9" borderId="36" xfId="0" applyFont="1" applyFill="1" applyBorder="1" applyAlignment="1">
      <alignment horizontal="center" vertical="center" wrapText="1"/>
    </xf>
    <xf numFmtId="0" fontId="3" fillId="0" borderId="63" xfId="0" applyFont="1" applyFill="1" applyBorder="1" applyAlignment="1">
      <alignment horizontal="left" vertical="top" wrapText="1"/>
    </xf>
    <xf numFmtId="0" fontId="33" fillId="9" borderId="38" xfId="0" applyFont="1" applyFill="1" applyBorder="1" applyAlignment="1">
      <alignment horizontal="center" vertical="center" wrapText="1"/>
    </xf>
    <xf numFmtId="0" fontId="3" fillId="0" borderId="63" xfId="0" applyFont="1" applyBorder="1" applyAlignment="1">
      <alignment horizontal="left" vertical="top" wrapText="1"/>
    </xf>
    <xf numFmtId="0" fontId="33" fillId="9" borderId="64" xfId="0" applyFont="1" applyFill="1" applyBorder="1" applyAlignment="1">
      <alignment horizontal="center" vertical="center" wrapText="1"/>
    </xf>
    <xf numFmtId="0" fontId="0" fillId="0" borderId="29" xfId="0" applyFont="1" applyBorder="1" applyAlignment="1">
      <alignment horizontal="center" vertical="top" wrapText="1"/>
    </xf>
    <xf numFmtId="0" fontId="3" fillId="0" borderId="65"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68" xfId="0" applyFont="1" applyFill="1" applyBorder="1" applyAlignment="1">
      <alignment horizontal="left" vertical="top" wrapText="1"/>
    </xf>
    <xf numFmtId="0" fontId="3" fillId="0" borderId="67" xfId="0" applyFont="1" applyBorder="1" applyAlignment="1">
      <alignment horizontal="left" vertical="top" wrapText="1"/>
    </xf>
    <xf numFmtId="0" fontId="3" fillId="0" borderId="42" xfId="0" applyFont="1" applyBorder="1" applyAlignment="1">
      <alignment horizontal="left" vertical="top" wrapText="1"/>
    </xf>
    <xf numFmtId="0" fontId="3" fillId="0" borderId="68" xfId="0" applyFont="1" applyBorder="1" applyAlignment="1">
      <alignment horizontal="left" vertical="top" wrapText="1"/>
    </xf>
    <xf numFmtId="0" fontId="0" fillId="0" borderId="65" xfId="0" applyFont="1" applyBorder="1" applyAlignment="1">
      <alignment horizontal="left" vertical="top" wrapText="1"/>
    </xf>
    <xf numFmtId="0" fontId="0" fillId="0" borderId="66" xfId="0" applyFont="1" applyBorder="1" applyAlignment="1">
      <alignment horizontal="left" vertical="top" wrapText="1"/>
    </xf>
    <xf numFmtId="0" fontId="3" fillId="0" borderId="29" xfId="0" applyFont="1" applyBorder="1" applyAlignment="1">
      <alignment horizontal="center" vertical="top" wrapText="1"/>
    </xf>
    <xf numFmtId="0" fontId="3" fillId="0" borderId="69" xfId="0" applyFont="1" applyBorder="1" applyAlignment="1">
      <alignment horizontal="left" vertical="top" wrapText="1"/>
    </xf>
    <xf numFmtId="0" fontId="3" fillId="0" borderId="70" xfId="0" applyFont="1" applyFill="1" applyBorder="1" applyAlignment="1">
      <alignment horizontal="left" vertical="top" wrapText="1"/>
    </xf>
    <xf numFmtId="0" fontId="3" fillId="0" borderId="71" xfId="0" applyFont="1" applyFill="1" applyBorder="1" applyAlignment="1">
      <alignment horizontal="left" vertical="top" wrapText="1"/>
    </xf>
    <xf numFmtId="0" fontId="3" fillId="0" borderId="71" xfId="0" applyFont="1" applyBorder="1" applyAlignment="1">
      <alignment horizontal="left" vertical="top" wrapText="1"/>
    </xf>
    <xf numFmtId="0" fontId="5" fillId="0" borderId="72" xfId="0" applyFont="1" applyBorder="1" applyAlignment="1">
      <alignment horizontal="left" vertical="top" wrapText="1"/>
    </xf>
    <xf numFmtId="0" fontId="5" fillId="0" borderId="73" xfId="0" applyFont="1" applyBorder="1" applyAlignment="1">
      <alignment horizontal="left" vertical="top" wrapText="1"/>
    </xf>
    <xf numFmtId="0" fontId="5" fillId="0" borderId="74" xfId="0" applyFont="1" applyBorder="1" applyAlignment="1">
      <alignment horizontal="left" vertical="top" wrapText="1"/>
    </xf>
    <xf numFmtId="9" fontId="5" fillId="0" borderId="75" xfId="0" applyNumberFormat="1" applyFont="1" applyBorder="1" applyAlignment="1">
      <alignment horizontal="left" vertical="top" wrapText="1"/>
    </xf>
    <xf numFmtId="0" fontId="0" fillId="0" borderId="70" xfId="0" applyFont="1" applyBorder="1" applyAlignment="1">
      <alignment horizontal="left" vertical="top" wrapText="1"/>
    </xf>
    <xf numFmtId="0" fontId="3" fillId="0" borderId="76" xfId="0" applyFont="1" applyBorder="1" applyAlignment="1">
      <alignment horizontal="left" vertical="top" wrapText="1"/>
    </xf>
    <xf numFmtId="0" fontId="3" fillId="0" borderId="73" xfId="0" applyFont="1" applyFill="1" applyBorder="1" applyAlignment="1">
      <alignment horizontal="left" vertical="top" wrapText="1"/>
    </xf>
    <xf numFmtId="0" fontId="3" fillId="0" borderId="74" xfId="0" applyFont="1" applyFill="1" applyBorder="1" applyAlignment="1">
      <alignment horizontal="left" vertical="top" wrapText="1"/>
    </xf>
    <xf numFmtId="0" fontId="5" fillId="0" borderId="66" xfId="0" applyFont="1" applyBorder="1" applyAlignment="1">
      <alignment horizontal="left" vertical="top" wrapText="1"/>
    </xf>
    <xf numFmtId="0" fontId="5" fillId="0" borderId="68" xfId="0" applyFont="1" applyBorder="1" applyAlignment="1">
      <alignment horizontal="left" vertical="top" wrapText="1"/>
    </xf>
    <xf numFmtId="0" fontId="5" fillId="0" borderId="70" xfId="0" applyFont="1" applyBorder="1" applyAlignment="1">
      <alignment horizontal="left" vertical="top" wrapText="1"/>
    </xf>
    <xf numFmtId="0" fontId="5" fillId="0" borderId="71" xfId="0" applyFont="1" applyBorder="1" applyAlignment="1">
      <alignment horizontal="left" vertical="top" wrapText="1"/>
    </xf>
    <xf numFmtId="0" fontId="21" fillId="0" borderId="0" xfId="0" applyFont="1" applyAlignment="1">
      <alignment horizontal="left" vertical="top" wrapText="1"/>
    </xf>
    <xf numFmtId="0" fontId="39" fillId="0" borderId="5" xfId="0" applyFont="1" applyFill="1" applyBorder="1" applyAlignment="1">
      <alignment vertical="top"/>
    </xf>
    <xf numFmtId="0" fontId="39" fillId="0" borderId="5" xfId="0" applyFont="1" applyFill="1" applyBorder="1" applyAlignment="1">
      <alignment vertical="top" wrapText="1"/>
    </xf>
    <xf numFmtId="0" fontId="40" fillId="0" borderId="5" xfId="0" applyFont="1" applyFill="1" applyBorder="1" applyAlignment="1">
      <alignment vertical="top" wrapText="1"/>
    </xf>
    <xf numFmtId="0" fontId="14" fillId="0" borderId="32" xfId="0" applyFont="1" applyFill="1" applyBorder="1" applyAlignment="1">
      <alignment horizontal="center" vertical="top" wrapText="1"/>
    </xf>
    <xf numFmtId="0" fontId="45" fillId="0" borderId="5" xfId="0" applyFont="1" applyFill="1" applyBorder="1" applyAlignment="1">
      <alignment horizontal="center" vertical="top" wrapText="1"/>
    </xf>
    <xf numFmtId="1" fontId="44" fillId="0" borderId="5" xfId="0" applyNumberFormat="1" applyFont="1" applyFill="1" applyBorder="1" applyAlignment="1">
      <alignment horizontal="center" vertical="center" shrinkToFit="1"/>
    </xf>
    <xf numFmtId="0" fontId="14" fillId="0" borderId="5" xfId="0" applyFont="1" applyFill="1" applyBorder="1" applyAlignment="1">
      <alignment horizontal="center" vertical="top" wrapText="1"/>
    </xf>
    <xf numFmtId="49" fontId="12" fillId="0" borderId="5" xfId="0" applyNumberFormat="1" applyFont="1" applyFill="1" applyBorder="1" applyAlignment="1">
      <alignment vertical="center" wrapText="1"/>
    </xf>
    <xf numFmtId="0" fontId="5" fillId="0" borderId="5" xfId="0" applyFont="1" applyFill="1" applyBorder="1" applyAlignment="1">
      <alignment vertical="top" wrapText="1"/>
    </xf>
    <xf numFmtId="0" fontId="37" fillId="0" borderId="5" xfId="0" applyFont="1" applyFill="1" applyBorder="1" applyAlignment="1">
      <alignment horizontal="center" vertical="center" wrapText="1"/>
    </xf>
    <xf numFmtId="0" fontId="3" fillId="0" borderId="5" xfId="0" applyFont="1" applyFill="1" applyBorder="1" applyAlignment="1">
      <alignment vertical="top" wrapText="1"/>
    </xf>
    <xf numFmtId="0" fontId="3" fillId="0" borderId="8" xfId="0" applyFont="1" applyFill="1" applyBorder="1" applyAlignment="1">
      <alignment vertical="top" wrapText="1"/>
    </xf>
    <xf numFmtId="0" fontId="37" fillId="0" borderId="5" xfId="0" applyFont="1" applyFill="1" applyBorder="1" applyAlignment="1">
      <alignment horizontal="left" vertical="top" wrapText="1"/>
    </xf>
    <xf numFmtId="6" fontId="37" fillId="0" borderId="5" xfId="0" applyNumberFormat="1" applyFont="1" applyBorder="1" applyAlignment="1">
      <alignment horizontal="center" vertical="center" wrapText="1"/>
    </xf>
    <xf numFmtId="0" fontId="52" fillId="0" borderId="0" xfId="0" applyFont="1" applyAlignment="1">
      <alignment horizontal="left" vertical="center"/>
    </xf>
    <xf numFmtId="0" fontId="37" fillId="0" borderId="0" xfId="0" applyFont="1" applyAlignment="1">
      <alignment wrapText="1"/>
    </xf>
    <xf numFmtId="0" fontId="53" fillId="0" borderId="0" xfId="0" applyFont="1" applyAlignment="1">
      <alignment wrapText="1"/>
    </xf>
    <xf numFmtId="0" fontId="54" fillId="6" borderId="5" xfId="0" applyFont="1" applyFill="1" applyBorder="1" applyAlignment="1">
      <alignment horizontal="center" vertical="center" wrapText="1"/>
    </xf>
    <xf numFmtId="1" fontId="55" fillId="7" borderId="5" xfId="0" applyNumberFormat="1" applyFont="1" applyFill="1" applyBorder="1" applyAlignment="1">
      <alignment horizontal="center" vertical="top" shrinkToFit="1"/>
    </xf>
    <xf numFmtId="1" fontId="55" fillId="0" borderId="5" xfId="0" applyNumberFormat="1" applyFont="1" applyBorder="1" applyAlignment="1">
      <alignment horizontal="center" vertical="top" shrinkToFit="1"/>
    </xf>
    <xf numFmtId="0" fontId="37" fillId="0" borderId="53" xfId="0" applyFont="1" applyFill="1" applyBorder="1" applyAlignment="1">
      <alignment vertical="top" wrapText="1"/>
    </xf>
    <xf numFmtId="0" fontId="5" fillId="0" borderId="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1" fontId="38" fillId="0" borderId="5" xfId="0" applyNumberFormat="1" applyFont="1" applyFill="1" applyBorder="1" applyAlignment="1">
      <alignment horizontal="center" vertical="center" wrapText="1" shrinkToFit="1"/>
    </xf>
    <xf numFmtId="9" fontId="38" fillId="0" borderId="5" xfId="0" applyNumberFormat="1" applyFont="1" applyFill="1" applyBorder="1" applyAlignment="1">
      <alignment horizontal="center" vertical="center" wrapText="1" shrinkToFit="1"/>
    </xf>
    <xf numFmtId="0" fontId="38" fillId="0" borderId="5" xfId="0" applyFont="1" applyFill="1" applyBorder="1" applyAlignment="1">
      <alignment horizontal="center" vertical="center" wrapText="1"/>
    </xf>
    <xf numFmtId="9" fontId="38" fillId="0" borderId="5" xfId="0" applyNumberFormat="1" applyFont="1" applyFill="1" applyBorder="1" applyAlignment="1">
      <alignment horizontal="center" vertical="center" wrapText="1"/>
    </xf>
    <xf numFmtId="14" fontId="37" fillId="0" borderId="5" xfId="0" applyNumberFormat="1" applyFont="1" applyBorder="1" applyAlignment="1">
      <alignment horizontal="center" vertical="center" wrapText="1"/>
    </xf>
    <xf numFmtId="0" fontId="21" fillId="0" borderId="0" xfId="0" applyFont="1" applyAlignment="1">
      <alignment horizontal="left" vertical="top"/>
    </xf>
    <xf numFmtId="0" fontId="21" fillId="0" borderId="0" xfId="0" applyFont="1" applyAlignment="1">
      <alignment horizontal="left" vertical="top" wrapText="1"/>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8" fillId="0" borderId="28" xfId="0" applyFont="1" applyBorder="1" applyAlignment="1">
      <alignment horizontal="left" vertical="center"/>
    </xf>
    <xf numFmtId="0" fontId="21" fillId="2" borderId="0" xfId="0" applyFont="1" applyFill="1" applyAlignment="1">
      <alignment horizontal="left" vertical="center" wrapText="1"/>
    </xf>
    <xf numFmtId="0" fontId="31" fillId="0" borderId="0" xfId="0" applyFont="1" applyAlignment="1">
      <alignment horizontal="left" vertical="center" wrapText="1"/>
    </xf>
    <xf numFmtId="0" fontId="24" fillId="0" borderId="0" xfId="0" applyFont="1" applyAlignment="1">
      <alignment horizontal="left" vertical="top" wrapText="1"/>
    </xf>
    <xf numFmtId="0" fontId="4" fillId="3" borderId="12" xfId="0" applyFont="1" applyFill="1" applyBorder="1" applyAlignment="1">
      <alignment horizontal="center" wrapText="1"/>
    </xf>
    <xf numFmtId="0" fontId="4" fillId="3" borderId="13" xfId="0" applyFont="1" applyFill="1" applyBorder="1" applyAlignment="1">
      <alignment horizontal="center" wrapText="1"/>
    </xf>
    <xf numFmtId="0" fontId="4" fillId="3" borderId="11" xfId="0" applyFont="1" applyFill="1" applyBorder="1" applyAlignment="1">
      <alignment horizontal="center" wrapText="1"/>
    </xf>
    <xf numFmtId="0" fontId="9" fillId="5" borderId="0" xfId="0" applyFont="1" applyFill="1" applyAlignment="1">
      <alignment horizontal="left"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3" fillId="0" borderId="22" xfId="0" applyFont="1" applyBorder="1" applyAlignment="1">
      <alignment horizontal="center" vertical="top" wrapText="1"/>
    </xf>
    <xf numFmtId="0" fontId="3" fillId="0" borderId="28" xfId="0" applyFont="1" applyBorder="1" applyAlignment="1">
      <alignment horizontal="center" vertical="top" wrapText="1"/>
    </xf>
    <xf numFmtId="0" fontId="3" fillId="0" borderId="0" xfId="0" applyFont="1" applyBorder="1" applyAlignment="1">
      <alignment horizontal="left" vertical="top" wrapText="1"/>
    </xf>
    <xf numFmtId="0" fontId="33" fillId="4" borderId="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50" xfId="0" applyFont="1" applyFill="1" applyBorder="1" applyAlignment="1">
      <alignment horizontal="center" vertical="center"/>
    </xf>
    <xf numFmtId="0" fontId="33" fillId="4" borderId="1"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3" fillId="4" borderId="50" xfId="0" applyFont="1" applyFill="1" applyBorder="1" applyAlignment="1">
      <alignment horizontal="center" vertical="center" wrapText="1"/>
    </xf>
    <xf numFmtId="0" fontId="34" fillId="3" borderId="1" xfId="0" applyFont="1" applyFill="1" applyBorder="1" applyAlignment="1">
      <alignment horizontal="center" wrapText="1"/>
    </xf>
    <xf numFmtId="0" fontId="34" fillId="3" borderId="2" xfId="0" applyFont="1" applyFill="1" applyBorder="1" applyAlignment="1">
      <alignment horizontal="center" wrapText="1"/>
    </xf>
    <xf numFmtId="0" fontId="34" fillId="3" borderId="50" xfId="0" applyFont="1" applyFill="1" applyBorder="1" applyAlignment="1">
      <alignment horizontal="center" wrapText="1"/>
    </xf>
    <xf numFmtId="0" fontId="47" fillId="11" borderId="54" xfId="0" applyFont="1" applyFill="1" applyBorder="1" applyAlignment="1">
      <alignment horizontal="center" vertical="center"/>
    </xf>
    <xf numFmtId="0" fontId="47" fillId="11" borderId="56" xfId="0" applyFont="1" applyFill="1" applyBorder="1" applyAlignment="1">
      <alignment horizontal="center" vertical="center"/>
    </xf>
    <xf numFmtId="0" fontId="48" fillId="7" borderId="54" xfId="0" applyFont="1" applyFill="1" applyBorder="1" applyAlignment="1">
      <alignment horizontal="center" vertical="center" wrapText="1"/>
    </xf>
    <xf numFmtId="0" fontId="48" fillId="7" borderId="57" xfId="0" applyFont="1" applyFill="1" applyBorder="1" applyAlignment="1">
      <alignment horizontal="center" vertical="center" wrapText="1"/>
    </xf>
    <xf numFmtId="0" fontId="48" fillId="7" borderId="58" xfId="0" applyFont="1" applyFill="1" applyBorder="1" applyAlignment="1">
      <alignment horizontal="center" vertical="center" wrapText="1"/>
    </xf>
    <xf numFmtId="0" fontId="47" fillId="11" borderId="55" xfId="0" applyFont="1" applyFill="1" applyBorder="1" applyAlignment="1">
      <alignment horizontal="center" vertical="center"/>
    </xf>
    <xf numFmtId="0" fontId="4" fillId="0" borderId="31" xfId="0" applyFont="1" applyBorder="1" applyAlignment="1">
      <alignment horizontal="center"/>
    </xf>
    <xf numFmtId="0" fontId="4" fillId="0" borderId="29" xfId="0" applyFont="1" applyBorder="1" applyAlignment="1">
      <alignment horizontal="center"/>
    </xf>
    <xf numFmtId="0" fontId="4" fillId="0" borderId="22" xfId="0" applyFont="1" applyBorder="1" applyAlignment="1">
      <alignment horizontal="center"/>
    </xf>
    <xf numFmtId="0" fontId="4" fillId="0" borderId="31" xfId="0" applyFont="1" applyBorder="1" applyAlignment="1">
      <alignment horizontal="center" wrapText="1"/>
    </xf>
    <xf numFmtId="0" fontId="4" fillId="0" borderId="22" xfId="0" applyFont="1" applyBorder="1" applyAlignment="1">
      <alignment horizontal="center" wrapText="1"/>
    </xf>
    <xf numFmtId="0" fontId="4" fillId="0" borderId="29" xfId="0" applyFont="1" applyBorder="1" applyAlignment="1">
      <alignment horizontal="center" wrapText="1"/>
    </xf>
    <xf numFmtId="0" fontId="4" fillId="0" borderId="31" xfId="0" applyFont="1" applyBorder="1" applyAlignment="1">
      <alignment horizontal="left"/>
    </xf>
    <xf numFmtId="0" fontId="4" fillId="0" borderId="22" xfId="0" applyFont="1" applyBorder="1" applyAlignment="1">
      <alignment horizontal="left"/>
    </xf>
    <xf numFmtId="0" fontId="4" fillId="0" borderId="29" xfId="0" applyFont="1" applyBorder="1" applyAlignment="1">
      <alignment horizontal="left"/>
    </xf>
    <xf numFmtId="0" fontId="4" fillId="5" borderId="31" xfId="0" applyFont="1" applyFill="1" applyBorder="1" applyAlignment="1">
      <alignment horizontal="center" wrapText="1"/>
    </xf>
    <xf numFmtId="0" fontId="4" fillId="5" borderId="29" xfId="0" applyFont="1" applyFill="1" applyBorder="1" applyAlignment="1">
      <alignment horizontal="center" wrapText="1"/>
    </xf>
    <xf numFmtId="0" fontId="34" fillId="0" borderId="31" xfId="0" applyFont="1" applyBorder="1" applyAlignment="1">
      <alignment horizontal="center"/>
    </xf>
    <xf numFmtId="0" fontId="34" fillId="0" borderId="22" xfId="0" applyFont="1" applyBorder="1" applyAlignment="1">
      <alignment horizontal="center"/>
    </xf>
    <xf numFmtId="0" fontId="34" fillId="0" borderId="29" xfId="0" applyFont="1" applyBorder="1" applyAlignment="1">
      <alignment horizontal="center"/>
    </xf>
    <xf numFmtId="0" fontId="4" fillId="6" borderId="31" xfId="0" applyFont="1" applyFill="1" applyBorder="1" applyAlignment="1">
      <alignment horizontal="center" wrapText="1"/>
    </xf>
    <xf numFmtId="0" fontId="4" fillId="6" borderId="29" xfId="0" applyFont="1" applyFill="1" applyBorder="1" applyAlignment="1">
      <alignment horizontal="center" wrapText="1"/>
    </xf>
    <xf numFmtId="0" fontId="56" fillId="0" borderId="55" xfId="0" applyFont="1" applyBorder="1"/>
    <xf numFmtId="0" fontId="56" fillId="0" borderId="56" xfId="0" applyFont="1" applyBorder="1"/>
    <xf numFmtId="0" fontId="56" fillId="0" borderId="0" xfId="0" applyFont="1"/>
    <xf numFmtId="0" fontId="56" fillId="0" borderId="59" xfId="0" applyFont="1" applyBorder="1"/>
    <xf numFmtId="0" fontId="57" fillId="0" borderId="60" xfId="0" applyFont="1" applyBorder="1"/>
    <xf numFmtId="0" fontId="57" fillId="0" borderId="62" xfId="0" applyFont="1" applyBorder="1"/>
  </cellXfs>
  <cellStyles count="3">
    <cellStyle name="Currency" xfId="2" builtinId="4"/>
    <cellStyle name="Hyperlink" xfId="1" builtinId="8"/>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cell r="B2" t="str">
            <v>Incentive Acronym</v>
          </cell>
          <cell r="D2" t="str">
            <v>Funding Amount ($)</v>
          </cell>
          <cell r="E2" t="str">
            <v>Number of Projects (Qty)</v>
          </cell>
        </row>
        <row r="3">
          <cell r="A3" t="str">
            <v>cech</v>
          </cell>
        </row>
        <row r="4">
          <cell r="A4" t="str">
            <v>ela</v>
          </cell>
        </row>
        <row r="5">
          <cell r="A5" t="str">
            <v>sbm</v>
          </cell>
        </row>
        <row r="6">
          <cell r="A6" t="str">
            <v>scfr</v>
          </cell>
        </row>
        <row r="7">
          <cell r="A7" t="str">
            <v>shft</v>
          </cell>
        </row>
        <row r="8">
          <cell r="A8" t="str">
            <v>woak</v>
          </cell>
        </row>
        <row r="9">
          <cell r="A9" t="str">
            <v>wwlbc</v>
          </cell>
        </row>
        <row r="10">
          <cell r="A10" t="str">
            <v>cech</v>
          </cell>
        </row>
        <row r="11">
          <cell r="A11" t="str">
            <v>ela</v>
          </cell>
        </row>
        <row r="12">
          <cell r="A12" t="str">
            <v>sbm</v>
          </cell>
        </row>
        <row r="13">
          <cell r="A13" t="str">
            <v>scfr</v>
          </cell>
        </row>
        <row r="14">
          <cell r="A14" t="str">
            <v>shft</v>
          </cell>
        </row>
        <row r="15">
          <cell r="A15" t="str">
            <v>woak</v>
          </cell>
        </row>
        <row r="16">
          <cell r="A16" t="str">
            <v>wwlbc</v>
          </cell>
        </row>
        <row r="17">
          <cell r="A17" t="str">
            <v>cech</v>
          </cell>
        </row>
        <row r="18">
          <cell r="A18" t="str">
            <v>ela</v>
          </cell>
        </row>
        <row r="19">
          <cell r="A19" t="str">
            <v>sbm</v>
          </cell>
        </row>
        <row r="20">
          <cell r="A20" t="str">
            <v>scfr</v>
          </cell>
        </row>
        <row r="21">
          <cell r="A21" t="str">
            <v>shft</v>
          </cell>
        </row>
        <row r="22">
          <cell r="A22" t="str">
            <v>woak</v>
          </cell>
        </row>
        <row r="23">
          <cell r="A23" t="str">
            <v>wwlbc</v>
          </cell>
        </row>
        <row r="24">
          <cell r="A24" t="str">
            <v>cech</v>
          </cell>
        </row>
        <row r="25">
          <cell r="A25" t="str">
            <v>ela</v>
          </cell>
        </row>
        <row r="26">
          <cell r="A26" t="str">
            <v>sbm</v>
          </cell>
        </row>
        <row r="27">
          <cell r="A27" t="str">
            <v>scfr</v>
          </cell>
        </row>
        <row r="28">
          <cell r="A28" t="str">
            <v>shft</v>
          </cell>
        </row>
        <row r="29">
          <cell r="A29" t="str">
            <v>woak</v>
          </cell>
        </row>
        <row r="30">
          <cell r="A30" t="str">
            <v>wwlbc</v>
          </cell>
        </row>
        <row r="31">
          <cell r="A31" t="str">
            <v>cech</v>
          </cell>
        </row>
        <row r="32">
          <cell r="A32" t="str">
            <v>ela</v>
          </cell>
        </row>
        <row r="33">
          <cell r="A33" t="str">
            <v>sbm</v>
          </cell>
        </row>
        <row r="34">
          <cell r="A34" t="str">
            <v>scfr</v>
          </cell>
        </row>
        <row r="35">
          <cell r="A35" t="str">
            <v>shft</v>
          </cell>
        </row>
        <row r="36">
          <cell r="A36" t="str">
            <v>woak</v>
          </cell>
        </row>
        <row r="37">
          <cell r="A37" t="str">
            <v>wwlbc</v>
          </cell>
        </row>
        <row r="38">
          <cell r="A38" t="str">
            <v>cech</v>
          </cell>
        </row>
        <row r="39">
          <cell r="A39" t="str">
            <v>ela</v>
          </cell>
        </row>
        <row r="40">
          <cell r="A40" t="str">
            <v>sbm</v>
          </cell>
        </row>
        <row r="41">
          <cell r="A41" t="str">
            <v>scfr</v>
          </cell>
        </row>
        <row r="42">
          <cell r="A42" t="str">
            <v>shft</v>
          </cell>
        </row>
        <row r="43">
          <cell r="A43" t="str">
            <v>woak</v>
          </cell>
        </row>
        <row r="44">
          <cell r="A44" t="str">
            <v>wwlbc</v>
          </cell>
        </row>
        <row r="45">
          <cell r="A45" t="str">
            <v>cech</v>
          </cell>
        </row>
        <row r="46">
          <cell r="A46" t="str">
            <v>ela</v>
          </cell>
        </row>
        <row r="47">
          <cell r="A47" t="str">
            <v>sbm</v>
          </cell>
        </row>
        <row r="48">
          <cell r="A48" t="str">
            <v>scfr</v>
          </cell>
        </row>
        <row r="49">
          <cell r="A49" t="str">
            <v>shft</v>
          </cell>
        </row>
        <row r="50">
          <cell r="A50" t="str">
            <v>woak</v>
          </cell>
        </row>
        <row r="51">
          <cell r="A51" t="str">
            <v>wwlbc</v>
          </cell>
        </row>
        <row r="52">
          <cell r="A52" t="str">
            <v>cech</v>
          </cell>
        </row>
        <row r="53">
          <cell r="A53" t="str">
            <v>ela</v>
          </cell>
        </row>
        <row r="54">
          <cell r="A54" t="str">
            <v>sbm</v>
          </cell>
        </row>
        <row r="55">
          <cell r="A55" t="str">
            <v>scfr</v>
          </cell>
        </row>
        <row r="56">
          <cell r="A56" t="str">
            <v>shft</v>
          </cell>
        </row>
        <row r="57">
          <cell r="A57" t="str">
            <v>woak</v>
          </cell>
        </row>
        <row r="58">
          <cell r="A58" t="str">
            <v>wwlbc</v>
          </cell>
        </row>
        <row r="59">
          <cell r="A59" t="str">
            <v>cech</v>
          </cell>
        </row>
        <row r="60">
          <cell r="A60" t="str">
            <v>ela</v>
          </cell>
        </row>
        <row r="61">
          <cell r="A61" t="str">
            <v>sbm</v>
          </cell>
        </row>
        <row r="62">
          <cell r="A62" t="str">
            <v>scfr</v>
          </cell>
        </row>
        <row r="63">
          <cell r="A63" t="str">
            <v>shft</v>
          </cell>
        </row>
        <row r="64">
          <cell r="A64" t="str">
            <v>woak</v>
          </cell>
        </row>
        <row r="65">
          <cell r="A65" t="str">
            <v>wwlbc</v>
          </cell>
        </row>
      </sheetData>
      <sheetData sheetId="12"/>
      <sheetData sheetId="13">
        <row r="1">
          <cell r="A1" t="str">
            <v>Acronym</v>
          </cell>
        </row>
      </sheetData>
      <sheetData sheetId="14"/>
      <sheetData sheetId="15"/>
      <sheetData sheetId="16"/>
      <sheetData sheetId="17"/>
      <sheetData sheetId="18">
        <row r="3">
          <cell r="A3" t="str">
            <v>*</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mmunityAir@arb.ca.gov" TargetMode="External"/><Relationship Id="rId7" Type="http://schemas.openxmlformats.org/officeDocument/2006/relationships/printerSettings" Target="../printerSettings/printerSettings2.bin"/><Relationship Id="rId2" Type="http://schemas.openxmlformats.org/officeDocument/2006/relationships/hyperlink" Target="https://ww2.arb.ca.gov/our-work/programs/community-air-protection-program/community-air-protection-blueprint" TargetMode="External"/><Relationship Id="rId1" Type="http://schemas.openxmlformats.org/officeDocument/2006/relationships/printerSettings" Target="../printerSettings/printerSettings1.bin"/><Relationship Id="rId6" Type="http://schemas.openxmlformats.org/officeDocument/2006/relationships/hyperlink" Target="https://gcc01.safelinks.protection.outlook.com/?url=https%3A%2F%2Fww2.arb.ca.gov%2Fboard-resolutions-2020&amp;data=02%7C01%7Cmonique.davis%40arb.ca.gov%7Cead9b36049814c3f055108d7f6017aa3%7C9de5aaee778840b1a438c0ccc98c87cc%7C0%7C0%7C637248358667452849&amp;sdata=nbLYWhPJpXMYxC%2B4V28IJXtfZIFbVnjjMAHRDjAC67o%3D&amp;reserved=0" TargetMode="External"/><Relationship Id="rId5" Type="http://schemas.openxmlformats.org/officeDocument/2006/relationships/hyperlink" Target="https://gcc01.safelinks.protection.outlook.com/?url=https%3A%2F%2Fww2.arb.ca.gov%2Fresources%2Fdocuments%2Fshafter-community-emissions-reduction-program-staff-report&amp;data=02%7C01%7Cmonique.davis%40arb.ca.gov%7Cead9b36049814c3f055108d7f6017aa3%7C9de5aaee778840b1a438c0ccc98c87cc%7C0%7C0%7C637248358667452849&amp;sdata=NlMoDuQ1S9HnRS1tLJM14wedOM4i0EmOzVN6qqd9yis%3D&amp;reserved=0" TargetMode="External"/><Relationship Id="rId4" Type="http://schemas.openxmlformats.org/officeDocument/2006/relationships/hyperlink" Target="http://community.valleyair.org/media/1515/01-finalshaftercerp-9-19-19.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community.valleyair.org/media/3038/2021-shafter-enforcement-report_eng.pdf" TargetMode="External"/><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6"/>
  <sheetViews>
    <sheetView showGridLines="0" zoomScaleNormal="100" workbookViewId="0"/>
  </sheetViews>
  <sheetFormatPr baseColWidth="10" defaultColWidth="8.83203125" defaultRowHeight="14"/>
  <cols>
    <col min="1" max="1" width="34.1640625" style="31" customWidth="1"/>
    <col min="2" max="2" width="9.1640625" style="31" customWidth="1"/>
    <col min="3" max="3" width="103.33203125" style="31" customWidth="1"/>
    <col min="4" max="10" width="8.83203125" style="31"/>
    <col min="11" max="11" width="57.33203125" style="31" customWidth="1"/>
    <col min="12" max="16384" width="8.83203125" style="31"/>
  </cols>
  <sheetData>
    <row r="1" spans="1:11" ht="17">
      <c r="A1" s="30" t="s">
        <v>387</v>
      </c>
    </row>
    <row r="2" spans="1:11" ht="30" customHeight="1">
      <c r="A2" s="32" t="s">
        <v>421</v>
      </c>
    </row>
    <row r="3" spans="1:11" ht="30" customHeight="1">
      <c r="A3" s="329" t="s">
        <v>422</v>
      </c>
      <c r="B3" s="329"/>
      <c r="C3" s="329"/>
    </row>
    <row r="4" spans="1:11" ht="70" customHeight="1">
      <c r="A4" s="328" t="s">
        <v>384</v>
      </c>
      <c r="B4" s="328"/>
      <c r="C4" s="328"/>
      <c r="D4" s="33"/>
      <c r="E4" s="33"/>
      <c r="F4" s="33"/>
      <c r="G4" s="33"/>
      <c r="H4" s="33"/>
      <c r="I4" s="33"/>
      <c r="J4" s="33"/>
      <c r="K4" s="33"/>
    </row>
    <row r="5" spans="1:11" ht="30" customHeight="1">
      <c r="A5" s="34" t="s">
        <v>369</v>
      </c>
      <c r="B5" s="324" t="s">
        <v>385</v>
      </c>
      <c r="C5" s="324"/>
    </row>
    <row r="6" spans="1:11">
      <c r="A6" s="34" t="s">
        <v>370</v>
      </c>
      <c r="B6" s="330" t="s">
        <v>463</v>
      </c>
      <c r="C6" s="330"/>
    </row>
    <row r="7" spans="1:11" ht="35" customHeight="1">
      <c r="A7" s="34" t="s">
        <v>371</v>
      </c>
      <c r="B7" s="324" t="s">
        <v>372</v>
      </c>
      <c r="C7" s="324"/>
    </row>
    <row r="8" spans="1:11" ht="16" customHeight="1">
      <c r="A8" s="34" t="s">
        <v>373</v>
      </c>
      <c r="B8" s="330" t="s">
        <v>374</v>
      </c>
      <c r="C8" s="330"/>
    </row>
    <row r="10" spans="1:11" s="36" customFormat="1" ht="65" customHeight="1">
      <c r="A10" s="328" t="s">
        <v>386</v>
      </c>
      <c r="B10" s="328"/>
      <c r="C10" s="328"/>
      <c r="D10" s="35"/>
      <c r="E10" s="35"/>
      <c r="F10" s="35"/>
      <c r="G10" s="35"/>
      <c r="H10" s="35"/>
      <c r="I10" s="35"/>
      <c r="J10" s="35"/>
      <c r="K10" s="35"/>
    </row>
    <row r="11" spans="1:11">
      <c r="A11" s="34" t="s">
        <v>375</v>
      </c>
      <c r="B11" s="323" t="s">
        <v>376</v>
      </c>
      <c r="C11" s="323"/>
    </row>
    <row r="12" spans="1:11" ht="30.75" customHeight="1">
      <c r="A12" s="34" t="s">
        <v>377</v>
      </c>
      <c r="B12" s="324" t="s">
        <v>378</v>
      </c>
      <c r="C12" s="324"/>
    </row>
    <row r="13" spans="1:11" ht="31.5" customHeight="1">
      <c r="A13" s="34" t="s">
        <v>379</v>
      </c>
      <c r="B13" s="324" t="s">
        <v>380</v>
      </c>
      <c r="C13" s="324"/>
    </row>
    <row r="14" spans="1:11" ht="35" customHeight="1">
      <c r="A14" s="34" t="s">
        <v>381</v>
      </c>
      <c r="B14" s="324" t="s">
        <v>382</v>
      </c>
      <c r="C14" s="324"/>
    </row>
    <row r="15" spans="1:11">
      <c r="A15" s="34"/>
      <c r="B15" s="294"/>
      <c r="C15" s="294"/>
    </row>
    <row r="16" spans="1:11" s="36" customFormat="1" ht="152.25" customHeight="1">
      <c r="A16" s="328" t="s">
        <v>607</v>
      </c>
      <c r="B16" s="328"/>
      <c r="C16" s="328"/>
      <c r="D16" s="35"/>
      <c r="E16" s="35"/>
      <c r="F16" s="35"/>
      <c r="G16" s="35"/>
      <c r="H16" s="35"/>
      <c r="I16" s="35"/>
      <c r="J16" s="35"/>
      <c r="K16" s="35"/>
    </row>
    <row r="17" spans="1:4">
      <c r="A17" s="34"/>
      <c r="B17" s="294"/>
      <c r="C17" s="294"/>
    </row>
    <row r="18" spans="1:4">
      <c r="A18" s="37" t="s">
        <v>383</v>
      </c>
      <c r="B18" s="37"/>
      <c r="C18" s="37"/>
    </row>
    <row r="19" spans="1:4">
      <c r="A19" s="38" t="s">
        <v>394</v>
      </c>
      <c r="B19" s="39"/>
      <c r="C19" s="40"/>
    </row>
    <row r="20" spans="1:4">
      <c r="A20" s="41" t="s">
        <v>0</v>
      </c>
      <c r="B20" s="39"/>
      <c r="C20" s="40"/>
    </row>
    <row r="21" spans="1:4" ht="16">
      <c r="A21" s="3" t="s">
        <v>389</v>
      </c>
      <c r="B21" s="39"/>
      <c r="C21" s="42"/>
    </row>
    <row r="22" spans="1:4">
      <c r="A22" s="29" t="s">
        <v>46</v>
      </c>
      <c r="B22" s="39"/>
      <c r="C22" s="42"/>
    </row>
    <row r="23" spans="1:4">
      <c r="A23" s="28" t="s">
        <v>390</v>
      </c>
      <c r="B23" s="39"/>
      <c r="C23" s="40"/>
    </row>
    <row r="24" spans="1:4">
      <c r="A24" s="29" t="s">
        <v>391</v>
      </c>
      <c r="B24" s="39"/>
      <c r="C24" s="40"/>
    </row>
    <row r="25" spans="1:4">
      <c r="A25" s="28" t="s">
        <v>392</v>
      </c>
      <c r="C25" s="42"/>
    </row>
    <row r="26" spans="1:4">
      <c r="A26" s="29" t="s">
        <v>393</v>
      </c>
      <c r="D26" s="43"/>
    </row>
    <row r="27" spans="1:4">
      <c r="A27" s="44"/>
      <c r="B27" s="45"/>
      <c r="C27" s="46"/>
      <c r="D27" s="43"/>
    </row>
    <row r="28" spans="1:4" ht="25.25" customHeight="1">
      <c r="A28" s="47" t="s">
        <v>395</v>
      </c>
      <c r="B28" s="48" t="s">
        <v>396</v>
      </c>
      <c r="C28" s="49"/>
      <c r="D28" s="43"/>
    </row>
    <row r="29" spans="1:4" ht="15" thickBot="1">
      <c r="A29" s="44"/>
      <c r="B29" s="45"/>
      <c r="C29" s="46"/>
      <c r="D29" s="43"/>
    </row>
    <row r="30" spans="1:4">
      <c r="A30" s="50" t="s">
        <v>1</v>
      </c>
      <c r="B30" s="51" t="s">
        <v>2</v>
      </c>
      <c r="C30" s="52" t="s">
        <v>3</v>
      </c>
    </row>
    <row r="31" spans="1:4">
      <c r="A31" s="53">
        <v>44379</v>
      </c>
      <c r="B31" s="54" t="s">
        <v>4</v>
      </c>
      <c r="C31" s="55" t="s">
        <v>566</v>
      </c>
    </row>
    <row r="32" spans="1:4">
      <c r="A32" s="325" t="s">
        <v>567</v>
      </c>
      <c r="B32" s="326"/>
      <c r="C32" s="327"/>
    </row>
    <row r="33" spans="1:3">
      <c r="A33" s="56" t="s">
        <v>89</v>
      </c>
      <c r="B33" s="57"/>
      <c r="C33" s="58"/>
    </row>
    <row r="34" spans="1:3">
      <c r="A34" s="56" t="s">
        <v>90</v>
      </c>
      <c r="B34" s="57"/>
      <c r="C34" s="58"/>
    </row>
    <row r="35" spans="1:3">
      <c r="A35" s="56" t="s">
        <v>568</v>
      </c>
      <c r="B35" s="57"/>
      <c r="C35" s="58"/>
    </row>
    <row r="36" spans="1:3" ht="15" thickBot="1">
      <c r="A36" s="59" t="s">
        <v>5</v>
      </c>
      <c r="B36" s="60"/>
      <c r="C36" s="61"/>
    </row>
  </sheetData>
  <customSheetViews>
    <customSheetView guid="{1D1633C2-9C7D-4AA0-8C38-A0BEAED3A952}" showGridLines="0" fitToPage="1">
      <pageMargins left="0.25" right="0.25" top="0.75" bottom="0.75" header="0.3" footer="0.3"/>
      <pageSetup scale="83" orientation="landscape" r:id="rId1"/>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s>
  <mergeCells count="13">
    <mergeCell ref="A10:C10"/>
    <mergeCell ref="A3:C3"/>
    <mergeCell ref="A4:C4"/>
    <mergeCell ref="B5:C5"/>
    <mergeCell ref="B6:C6"/>
    <mergeCell ref="B7:C7"/>
    <mergeCell ref="B8:C8"/>
    <mergeCell ref="B11:C11"/>
    <mergeCell ref="B12:C12"/>
    <mergeCell ref="B13:C13"/>
    <mergeCell ref="B14:C14"/>
    <mergeCell ref="A32:C32"/>
    <mergeCell ref="A16:C16"/>
  </mergeCells>
  <hyperlinks>
    <hyperlink ref="A20" r:id="rId2" xr:uid="{00000000-0004-0000-0000-000000000000}"/>
    <hyperlink ref="B28" r:id="rId3" display="mailto:CommunityAir@arb.ca.gov" xr:uid="{00000000-0004-0000-0000-000001000000}"/>
    <hyperlink ref="A22" r:id="rId4" xr:uid="{00000000-0004-0000-0000-000002000000}"/>
    <hyperlink ref="A24" r:id="rId5" display="https://gcc01.safelinks.protection.outlook.com/?url=https%3A%2F%2Fww2.arb.ca.gov%2Fresources%2Fdocuments%2Fshafter-community-emissions-reduction-program-staff-report&amp;data=02%7C01%7Cmonique.davis%40arb.ca.gov%7Cead9b36049814c3f055108d7f6017aa3%7C9de5aaee778840b1a438c0ccc98c87cc%7C0%7C0%7C637248358667452849&amp;sdata=NlMoDuQ1S9HnRS1tLJM14wedOM4i0EmOzVN6qqd9yis%3D&amp;reserved=0" xr:uid="{00000000-0004-0000-0000-000003000000}"/>
    <hyperlink ref="A26" r:id="rId6" display="https://gcc01.safelinks.protection.outlook.com/?url=https%3A%2F%2Fww2.arb.ca.gov%2Fboard-resolutions-2020&amp;data=02%7C01%7Cmonique.davis%40arb.ca.gov%7Cead9b36049814c3f055108d7f6017aa3%7C9de5aaee778840b1a438c0ccc98c87cc%7C0%7C0%7C637248358667452849&amp;sdata=nbLYWhPJpXMYxC%2B4V28IJXtfZIFbVnjjMAHRDjAC67o%3D&amp;reserved=0" xr:uid="{00000000-0004-0000-0000-000004000000}"/>
  </hyperlinks>
  <pageMargins left="0.25" right="0.25" top="0.75" bottom="0.75" header="0.3" footer="0.3"/>
  <pageSetup scale="83" orientation="landscape" r:id="rId7"/>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A1:O33"/>
  <sheetViews>
    <sheetView zoomScaleNormal="100" workbookViewId="0">
      <selection activeCell="M32" sqref="M32"/>
    </sheetView>
  </sheetViews>
  <sheetFormatPr baseColWidth="10" defaultColWidth="8.5" defaultRowHeight="15"/>
  <cols>
    <col min="1" max="1" width="9.5" style="2" customWidth="1"/>
    <col min="2" max="2" width="6.5" style="2" customWidth="1"/>
    <col min="3" max="4" width="50.5" style="2" customWidth="1"/>
    <col min="5" max="5" width="15" style="310" customWidth="1"/>
    <col min="6" max="6" width="15.5" style="310" customWidth="1"/>
    <col min="7" max="7" width="12.5" style="310" customWidth="1"/>
    <col min="8" max="8" width="19.5" style="2" customWidth="1"/>
    <col min="9" max="9" width="10.5" style="2" customWidth="1"/>
    <col min="10" max="10" width="14.5" style="2" customWidth="1"/>
    <col min="11" max="11" width="24" style="2" customWidth="1"/>
    <col min="12" max="12" width="23.5" style="2" customWidth="1"/>
    <col min="13" max="13" width="47.5" style="2" customWidth="1"/>
    <col min="14" max="14" width="50.5" style="2" customWidth="1"/>
    <col min="15" max="15" width="42.5" style="2" customWidth="1"/>
    <col min="16" max="16" width="45.5" style="2" customWidth="1"/>
    <col min="17" max="20" width="20.5" style="2" customWidth="1"/>
    <col min="21" max="16384" width="8.5" style="2"/>
  </cols>
  <sheetData>
    <row r="1" spans="1:15" ht="23">
      <c r="A1" s="27" t="s">
        <v>387</v>
      </c>
      <c r="B1" s="5"/>
      <c r="E1" s="309" t="s">
        <v>608</v>
      </c>
    </row>
    <row r="2" spans="1:15" ht="19">
      <c r="A2" s="7" t="s">
        <v>420</v>
      </c>
      <c r="B2" s="7"/>
    </row>
    <row r="3" spans="1:15" ht="19">
      <c r="A3" s="8" t="s">
        <v>98</v>
      </c>
      <c r="B3" s="9"/>
      <c r="C3" s="10"/>
      <c r="D3" s="10"/>
      <c r="E3" s="311"/>
      <c r="F3" s="311"/>
      <c r="G3" s="311"/>
      <c r="H3" s="11"/>
      <c r="I3" s="11"/>
      <c r="J3" s="11"/>
      <c r="K3" s="11"/>
      <c r="L3" s="11"/>
      <c r="M3" s="11"/>
      <c r="N3" s="11"/>
      <c r="O3" s="11"/>
    </row>
    <row r="4" spans="1:15" ht="32">
      <c r="E4" s="370" t="s">
        <v>367</v>
      </c>
      <c r="F4" s="371"/>
      <c r="G4" s="372"/>
      <c r="H4" s="362" t="s">
        <v>538</v>
      </c>
      <c r="I4" s="363"/>
      <c r="J4" s="363"/>
      <c r="K4" s="364"/>
      <c r="L4" s="219" t="s">
        <v>404</v>
      </c>
      <c r="M4" s="373" t="s">
        <v>405</v>
      </c>
      <c r="N4" s="374"/>
    </row>
    <row r="5" spans="1:15" s="224" customFormat="1" ht="102">
      <c r="A5" s="220" t="s">
        <v>408</v>
      </c>
      <c r="B5" s="221" t="s">
        <v>8</v>
      </c>
      <c r="C5" s="222" t="s">
        <v>413</v>
      </c>
      <c r="D5" s="222" t="s">
        <v>414</v>
      </c>
      <c r="E5" s="312" t="s">
        <v>306</v>
      </c>
      <c r="F5" s="312" t="s">
        <v>307</v>
      </c>
      <c r="G5" s="312" t="s">
        <v>308</v>
      </c>
      <c r="H5" s="222" t="s">
        <v>399</v>
      </c>
      <c r="I5" s="222" t="s">
        <v>400</v>
      </c>
      <c r="J5" s="222" t="s">
        <v>401</v>
      </c>
      <c r="K5" s="222" t="s">
        <v>402</v>
      </c>
      <c r="L5" s="223" t="s">
        <v>99</v>
      </c>
      <c r="M5" s="222" t="s">
        <v>100</v>
      </c>
      <c r="N5" s="222" t="s">
        <v>101</v>
      </c>
    </row>
    <row r="6" spans="1:15" ht="256">
      <c r="A6" s="187" t="s">
        <v>102</v>
      </c>
      <c r="B6" s="187" t="s">
        <v>103</v>
      </c>
      <c r="C6" s="187" t="s">
        <v>104</v>
      </c>
      <c r="D6" s="187" t="s">
        <v>105</v>
      </c>
      <c r="F6" s="207"/>
      <c r="G6" s="207"/>
      <c r="H6" s="207"/>
      <c r="I6" s="211" t="s">
        <v>491</v>
      </c>
      <c r="J6" s="207"/>
      <c r="K6" s="207"/>
      <c r="L6" s="207"/>
      <c r="M6" s="307" t="s">
        <v>632</v>
      </c>
      <c r="N6" s="207" t="s">
        <v>539</v>
      </c>
    </row>
    <row r="7" spans="1:15" ht="144">
      <c r="A7" s="187" t="s">
        <v>112</v>
      </c>
      <c r="B7" s="187" t="s">
        <v>113</v>
      </c>
      <c r="C7" s="187" t="s">
        <v>114</v>
      </c>
      <c r="D7" s="187" t="s">
        <v>115</v>
      </c>
      <c r="E7" s="308">
        <v>1184139</v>
      </c>
      <c r="F7" s="304" t="s">
        <v>616</v>
      </c>
      <c r="G7" s="207" t="s">
        <v>612</v>
      </c>
      <c r="H7" s="207"/>
      <c r="I7" s="211" t="s">
        <v>491</v>
      </c>
      <c r="J7" s="207"/>
      <c r="K7" s="225"/>
      <c r="L7" s="225"/>
      <c r="M7" s="305" t="s">
        <v>631</v>
      </c>
      <c r="N7" s="4"/>
    </row>
    <row r="8" spans="1:15" ht="128">
      <c r="A8" s="187" t="s">
        <v>164</v>
      </c>
      <c r="B8" s="187" t="s">
        <v>165</v>
      </c>
      <c r="C8" s="187" t="s">
        <v>166</v>
      </c>
      <c r="D8" s="187" t="s">
        <v>167</v>
      </c>
      <c r="E8" s="308">
        <v>3270361</v>
      </c>
      <c r="F8" s="308" t="s">
        <v>613</v>
      </c>
      <c r="G8" s="207" t="s">
        <v>614</v>
      </c>
      <c r="H8" s="14"/>
      <c r="J8" s="216" t="s">
        <v>491</v>
      </c>
      <c r="K8" s="14"/>
      <c r="L8" s="15"/>
      <c r="M8" s="171" t="s">
        <v>618</v>
      </c>
      <c r="N8" s="4"/>
    </row>
    <row r="9" spans="1:15" ht="160">
      <c r="A9" s="187" t="s">
        <v>160</v>
      </c>
      <c r="B9" s="187" t="s">
        <v>161</v>
      </c>
      <c r="C9" s="187" t="s">
        <v>162</v>
      </c>
      <c r="D9" s="187" t="s">
        <v>163</v>
      </c>
      <c r="E9" s="308">
        <v>42000</v>
      </c>
      <c r="F9" s="308" t="s">
        <v>615</v>
      </c>
      <c r="G9" s="207" t="s">
        <v>617</v>
      </c>
      <c r="H9" s="185"/>
      <c r="I9" s="226" t="s">
        <v>491</v>
      </c>
      <c r="J9" s="185"/>
      <c r="K9" s="185"/>
      <c r="L9" s="183"/>
      <c r="M9" s="171" t="s">
        <v>619</v>
      </c>
      <c r="N9" s="4"/>
    </row>
    <row r="10" spans="1:15" ht="160">
      <c r="A10" s="187" t="s">
        <v>106</v>
      </c>
      <c r="B10" s="187" t="s">
        <v>103</v>
      </c>
      <c r="C10" s="187" t="s">
        <v>107</v>
      </c>
      <c r="D10" s="187" t="s">
        <v>108</v>
      </c>
      <c r="E10" s="207"/>
      <c r="F10" s="207"/>
      <c r="G10" s="207"/>
      <c r="H10" s="207"/>
      <c r="I10" s="211" t="s">
        <v>491</v>
      </c>
      <c r="J10" s="207"/>
      <c r="K10" s="207"/>
      <c r="L10" s="207"/>
      <c r="M10" s="164" t="s">
        <v>633</v>
      </c>
      <c r="N10" s="4"/>
    </row>
    <row r="11" spans="1:15" ht="160">
      <c r="A11" s="187" t="s">
        <v>195</v>
      </c>
      <c r="B11" s="187" t="s">
        <v>196</v>
      </c>
      <c r="C11" s="187" t="s">
        <v>197</v>
      </c>
      <c r="D11" s="187" t="s">
        <v>198</v>
      </c>
      <c r="E11" s="313"/>
      <c r="F11" s="313"/>
      <c r="G11" s="313"/>
      <c r="H11" s="14"/>
      <c r="I11" s="216" t="s">
        <v>491</v>
      </c>
      <c r="J11" s="14"/>
      <c r="K11" s="14"/>
      <c r="L11" s="15"/>
      <c r="M11" s="305" t="s">
        <v>635</v>
      </c>
      <c r="N11" s="4"/>
    </row>
    <row r="12" spans="1:15" ht="160">
      <c r="A12" s="187" t="s">
        <v>257</v>
      </c>
      <c r="B12" s="187" t="s">
        <v>258</v>
      </c>
      <c r="C12" s="187" t="s">
        <v>259</v>
      </c>
      <c r="D12" s="187" t="s">
        <v>260</v>
      </c>
      <c r="E12" s="207"/>
      <c r="F12" s="207"/>
      <c r="G12" s="207"/>
      <c r="H12" s="207"/>
      <c r="I12" s="211" t="s">
        <v>491</v>
      </c>
      <c r="J12" s="207"/>
      <c r="K12" s="207"/>
      <c r="L12" s="15"/>
      <c r="M12" s="164" t="s">
        <v>634</v>
      </c>
      <c r="N12" s="4"/>
    </row>
    <row r="13" spans="1:15" ht="240">
      <c r="A13" s="187" t="s">
        <v>130</v>
      </c>
      <c r="B13" s="187" t="s">
        <v>131</v>
      </c>
      <c r="C13" s="187" t="s">
        <v>132</v>
      </c>
      <c r="D13" s="187" t="s">
        <v>133</v>
      </c>
      <c r="E13" s="207"/>
      <c r="F13" s="207"/>
      <c r="G13" s="207"/>
      <c r="H13" s="207"/>
      <c r="I13" s="211" t="s">
        <v>491</v>
      </c>
      <c r="J13" s="207"/>
      <c r="K13" s="207"/>
      <c r="L13" s="183"/>
      <c r="M13" s="164" t="s">
        <v>636</v>
      </c>
      <c r="N13" s="4"/>
    </row>
    <row r="14" spans="1:15" ht="256">
      <c r="A14" s="187" t="s">
        <v>254</v>
      </c>
      <c r="B14" s="187" t="s">
        <v>255</v>
      </c>
      <c r="C14" s="187" t="s">
        <v>256</v>
      </c>
      <c r="D14" s="187" t="s">
        <v>253</v>
      </c>
      <c r="E14" s="314"/>
      <c r="F14" s="314"/>
      <c r="G14" s="314"/>
      <c r="H14" s="185"/>
      <c r="I14" s="226" t="s">
        <v>491</v>
      </c>
      <c r="J14" s="185"/>
      <c r="K14" s="185"/>
      <c r="L14" s="227" t="s">
        <v>540</v>
      </c>
      <c r="M14" s="164" t="s">
        <v>637</v>
      </c>
      <c r="N14" s="4"/>
    </row>
    <row r="15" spans="1:15" ht="192">
      <c r="A15" s="187" t="s">
        <v>148</v>
      </c>
      <c r="B15" s="187" t="s">
        <v>149</v>
      </c>
      <c r="C15" s="187" t="s">
        <v>150</v>
      </c>
      <c r="D15" s="187" t="s">
        <v>151</v>
      </c>
      <c r="E15" s="308">
        <v>1948720</v>
      </c>
      <c r="F15" s="308" t="s">
        <v>620</v>
      </c>
      <c r="G15" s="308" t="s">
        <v>621</v>
      </c>
      <c r="H15" s="14"/>
      <c r="J15" s="215" t="s">
        <v>499</v>
      </c>
      <c r="K15" s="14"/>
      <c r="L15" s="227" t="s">
        <v>541</v>
      </c>
      <c r="M15" s="171" t="s">
        <v>542</v>
      </c>
      <c r="N15" s="4"/>
    </row>
    <row r="16" spans="1:15" ht="128">
      <c r="A16" s="187" t="s">
        <v>116</v>
      </c>
      <c r="B16" s="187" t="s">
        <v>117</v>
      </c>
      <c r="C16" s="187" t="s">
        <v>118</v>
      </c>
      <c r="D16" s="187" t="s">
        <v>119</v>
      </c>
      <c r="E16" s="184"/>
      <c r="F16" s="184"/>
      <c r="G16" s="184"/>
      <c r="H16" s="228"/>
      <c r="I16" s="215" t="s">
        <v>499</v>
      </c>
      <c r="J16" s="14"/>
      <c r="K16" s="14"/>
      <c r="L16" s="15"/>
      <c r="M16" s="164" t="s">
        <v>543</v>
      </c>
      <c r="N16" s="4"/>
    </row>
    <row r="17" spans="1:14" ht="128">
      <c r="A17" s="187" t="s">
        <v>120</v>
      </c>
      <c r="B17" s="187" t="s">
        <v>121</v>
      </c>
      <c r="C17" s="187" t="s">
        <v>364</v>
      </c>
      <c r="D17" s="187" t="s">
        <v>122</v>
      </c>
      <c r="E17" s="207"/>
      <c r="F17" s="207"/>
      <c r="G17" s="207"/>
      <c r="H17" s="207"/>
      <c r="I17" s="211" t="s">
        <v>499</v>
      </c>
      <c r="J17" s="207"/>
      <c r="K17" s="207"/>
      <c r="L17" s="15"/>
      <c r="M17" s="164" t="s">
        <v>638</v>
      </c>
      <c r="N17" s="4"/>
    </row>
    <row r="18" spans="1:14" ht="192">
      <c r="A18" s="187" t="s">
        <v>137</v>
      </c>
      <c r="B18" s="187" t="s">
        <v>138</v>
      </c>
      <c r="C18" s="187" t="s">
        <v>139</v>
      </c>
      <c r="D18" s="187" t="s">
        <v>140</v>
      </c>
      <c r="E18" s="207"/>
      <c r="F18" s="207"/>
      <c r="G18" s="207"/>
      <c r="H18" s="207"/>
      <c r="I18" s="211" t="s">
        <v>499</v>
      </c>
      <c r="J18" s="207"/>
      <c r="K18" s="207"/>
      <c r="L18" s="183"/>
      <c r="M18" s="164" t="s">
        <v>639</v>
      </c>
      <c r="N18" s="4"/>
    </row>
    <row r="19" spans="1:14" ht="256">
      <c r="A19" s="187" t="s">
        <v>141</v>
      </c>
      <c r="B19" s="187" t="s">
        <v>138</v>
      </c>
      <c r="C19" s="187" t="s">
        <v>142</v>
      </c>
      <c r="D19" s="187" t="s">
        <v>143</v>
      </c>
      <c r="E19" s="313"/>
      <c r="F19" s="313"/>
      <c r="G19" s="313"/>
      <c r="H19" s="14"/>
      <c r="I19" s="215" t="s">
        <v>499</v>
      </c>
      <c r="J19" s="14"/>
      <c r="K19" s="14"/>
      <c r="L19" s="15"/>
      <c r="M19" s="164" t="s">
        <v>640</v>
      </c>
      <c r="N19" s="4"/>
    </row>
    <row r="20" spans="1:14" ht="256">
      <c r="A20" s="187" t="s">
        <v>152</v>
      </c>
      <c r="B20" s="187" t="s">
        <v>153</v>
      </c>
      <c r="C20" s="187" t="s">
        <v>154</v>
      </c>
      <c r="D20" s="187" t="s">
        <v>155</v>
      </c>
      <c r="E20" s="308">
        <v>166308</v>
      </c>
      <c r="F20" s="308" t="s">
        <v>622</v>
      </c>
      <c r="G20" s="308" t="s">
        <v>623</v>
      </c>
      <c r="H20" s="185"/>
      <c r="I20" s="218" t="s">
        <v>499</v>
      </c>
      <c r="J20" s="185"/>
      <c r="K20" s="185"/>
      <c r="L20" s="227" t="s">
        <v>544</v>
      </c>
      <c r="M20" s="164" t="s">
        <v>641</v>
      </c>
      <c r="N20" s="4"/>
    </row>
    <row r="21" spans="1:14" ht="176">
      <c r="A21" s="187" t="s">
        <v>134</v>
      </c>
      <c r="B21" s="187" t="s">
        <v>131</v>
      </c>
      <c r="C21" s="187" t="s">
        <v>135</v>
      </c>
      <c r="D21" s="187" t="s">
        <v>136</v>
      </c>
      <c r="E21" s="207"/>
      <c r="F21" s="207"/>
      <c r="G21" s="207"/>
      <c r="H21" s="207"/>
      <c r="I21" s="211" t="s">
        <v>499</v>
      </c>
      <c r="J21" s="207"/>
      <c r="K21" s="207"/>
      <c r="L21" s="15"/>
      <c r="M21" s="164" t="s">
        <v>642</v>
      </c>
      <c r="N21" s="4"/>
    </row>
    <row r="22" spans="1:14" ht="160">
      <c r="A22" s="187" t="s">
        <v>144</v>
      </c>
      <c r="B22" s="187" t="s">
        <v>145</v>
      </c>
      <c r="C22" s="187" t="s">
        <v>146</v>
      </c>
      <c r="D22" s="187" t="s">
        <v>147</v>
      </c>
      <c r="E22" s="207"/>
      <c r="F22" s="207"/>
      <c r="G22" s="207"/>
      <c r="H22" s="207"/>
      <c r="I22" s="211" t="s">
        <v>499</v>
      </c>
      <c r="J22" s="207"/>
      <c r="K22" s="207"/>
      <c r="L22" s="183"/>
      <c r="M22" s="164" t="s">
        <v>643</v>
      </c>
      <c r="N22" s="4"/>
    </row>
    <row r="23" spans="1:14" ht="144">
      <c r="A23" s="187" t="s">
        <v>219</v>
      </c>
      <c r="B23" s="187" t="s">
        <v>220</v>
      </c>
      <c r="C23" s="187" t="s">
        <v>221</v>
      </c>
      <c r="D23" s="187" t="s">
        <v>222</v>
      </c>
      <c r="E23" s="207"/>
      <c r="F23" s="207"/>
      <c r="G23" s="207"/>
      <c r="H23" s="207"/>
      <c r="I23" s="211" t="s">
        <v>499</v>
      </c>
      <c r="J23" s="207"/>
      <c r="K23" s="207"/>
      <c r="L23" s="183"/>
      <c r="M23" s="164" t="s">
        <v>644</v>
      </c>
      <c r="N23" s="4"/>
    </row>
    <row r="24" spans="1:14" ht="192">
      <c r="A24" s="187" t="s">
        <v>123</v>
      </c>
      <c r="B24" s="187" t="s">
        <v>124</v>
      </c>
      <c r="C24" s="187" t="s">
        <v>125</v>
      </c>
      <c r="D24" s="187" t="s">
        <v>126</v>
      </c>
      <c r="E24" s="207"/>
      <c r="F24" s="207"/>
      <c r="G24" s="207"/>
      <c r="H24" s="207"/>
      <c r="I24" s="211" t="s">
        <v>499</v>
      </c>
      <c r="J24" s="207"/>
      <c r="K24" s="207"/>
      <c r="L24" s="15"/>
      <c r="M24" s="164" t="s">
        <v>645</v>
      </c>
      <c r="N24" s="4"/>
    </row>
    <row r="25" spans="1:14" ht="135.5" customHeight="1">
      <c r="A25" s="187" t="s">
        <v>272</v>
      </c>
      <c r="B25" s="187" t="s">
        <v>273</v>
      </c>
      <c r="C25" s="187" t="s">
        <v>274</v>
      </c>
      <c r="D25" s="187" t="s">
        <v>275</v>
      </c>
      <c r="E25" s="313"/>
      <c r="F25" s="313"/>
      <c r="G25" s="313"/>
      <c r="H25" s="14"/>
      <c r="I25" s="215"/>
      <c r="J25" s="216" t="s">
        <v>491</v>
      </c>
      <c r="K25" s="14"/>
      <c r="L25" s="15"/>
      <c r="M25" s="171" t="s">
        <v>624</v>
      </c>
      <c r="N25" s="4"/>
    </row>
    <row r="26" spans="1:14" ht="160">
      <c r="A26" s="187" t="s">
        <v>191</v>
      </c>
      <c r="B26" s="187" t="s">
        <v>192</v>
      </c>
      <c r="C26" s="187" t="s">
        <v>193</v>
      </c>
      <c r="D26" s="187" t="s">
        <v>194</v>
      </c>
      <c r="E26" s="207"/>
      <c r="F26" s="207"/>
      <c r="G26" s="207"/>
      <c r="H26" s="207"/>
      <c r="I26" s="211" t="s">
        <v>491</v>
      </c>
      <c r="J26" s="207"/>
      <c r="K26" s="207"/>
      <c r="L26" s="183"/>
      <c r="M26" s="164" t="s">
        <v>625</v>
      </c>
      <c r="N26" s="4"/>
    </row>
    <row r="27" spans="1:14" ht="192">
      <c r="A27" s="187" t="s">
        <v>250</v>
      </c>
      <c r="B27" s="187" t="s">
        <v>251</v>
      </c>
      <c r="C27" s="187" t="s">
        <v>252</v>
      </c>
      <c r="D27" s="187" t="s">
        <v>253</v>
      </c>
      <c r="E27" s="308">
        <v>2298</v>
      </c>
      <c r="F27" s="308" t="s">
        <v>626</v>
      </c>
      <c r="G27" s="308" t="s">
        <v>627</v>
      </c>
      <c r="H27" s="207"/>
      <c r="I27" s="211" t="s">
        <v>499</v>
      </c>
      <c r="J27" s="207"/>
      <c r="K27" s="207"/>
      <c r="L27" s="227" t="s">
        <v>540</v>
      </c>
      <c r="M27" s="164" t="s">
        <v>628</v>
      </c>
      <c r="N27" s="4"/>
    </row>
    <row r="28" spans="1:14" ht="208">
      <c r="A28" s="187" t="s">
        <v>227</v>
      </c>
      <c r="B28" s="187" t="s">
        <v>228</v>
      </c>
      <c r="C28" s="187" t="s">
        <v>229</v>
      </c>
      <c r="D28" s="187" t="s">
        <v>230</v>
      </c>
      <c r="E28" s="207"/>
      <c r="F28" s="207"/>
      <c r="G28" s="207"/>
      <c r="H28" s="207"/>
      <c r="I28" s="211"/>
      <c r="J28" s="207"/>
      <c r="K28" s="207"/>
      <c r="L28" s="15"/>
      <c r="M28" s="164" t="s">
        <v>646</v>
      </c>
      <c r="N28" s="4"/>
    </row>
    <row r="29" spans="1:14" ht="144">
      <c r="A29" s="187" t="s">
        <v>238</v>
      </c>
      <c r="B29" s="187" t="s">
        <v>239</v>
      </c>
      <c r="C29" s="187" t="s">
        <v>240</v>
      </c>
      <c r="D29" s="187" t="s">
        <v>241</v>
      </c>
      <c r="E29" s="207"/>
      <c r="F29" s="207"/>
      <c r="G29" s="207"/>
      <c r="H29" s="207"/>
      <c r="I29" s="211" t="s">
        <v>499</v>
      </c>
      <c r="J29" s="207"/>
      <c r="K29" s="207"/>
      <c r="L29" s="183"/>
      <c r="M29" s="184" t="s">
        <v>535</v>
      </c>
      <c r="N29" s="4"/>
    </row>
    <row r="30" spans="1:14" ht="96">
      <c r="A30" s="187" t="s">
        <v>261</v>
      </c>
      <c r="B30" s="187" t="s">
        <v>262</v>
      </c>
      <c r="C30" s="184" t="s">
        <v>629</v>
      </c>
      <c r="D30" s="187" t="s">
        <v>263</v>
      </c>
      <c r="E30" s="207"/>
      <c r="F30" s="207"/>
      <c r="G30" s="207"/>
      <c r="H30" s="207"/>
      <c r="I30" s="216" t="s">
        <v>491</v>
      </c>
      <c r="J30" s="207"/>
      <c r="K30" s="207"/>
      <c r="L30" s="164" t="s">
        <v>545</v>
      </c>
      <c r="M30" s="164" t="s">
        <v>546</v>
      </c>
      <c r="N30" s="4"/>
    </row>
    <row r="31" spans="1:14" ht="224" customHeight="1">
      <c r="A31" s="187" t="s">
        <v>215</v>
      </c>
      <c r="B31" s="187" t="s">
        <v>216</v>
      </c>
      <c r="C31" s="187" t="s">
        <v>217</v>
      </c>
      <c r="D31" s="187" t="s">
        <v>218</v>
      </c>
      <c r="E31" s="308"/>
      <c r="F31" s="207"/>
      <c r="G31" s="207"/>
      <c r="H31" s="207"/>
      <c r="I31" s="216" t="s">
        <v>491</v>
      </c>
      <c r="J31" s="216"/>
      <c r="K31" s="207"/>
      <c r="L31" s="183"/>
      <c r="M31" s="171" t="s">
        <v>624</v>
      </c>
      <c r="N31" s="4"/>
    </row>
    <row r="32" spans="1:14" ht="241" thickBot="1">
      <c r="A32" s="187" t="s">
        <v>276</v>
      </c>
      <c r="B32" s="187" t="s">
        <v>277</v>
      </c>
      <c r="C32" s="187" t="s">
        <v>278</v>
      </c>
      <c r="D32" s="187" t="s">
        <v>279</v>
      </c>
      <c r="E32" s="207"/>
      <c r="F32" s="207"/>
      <c r="G32" s="207"/>
      <c r="H32" s="207"/>
      <c r="I32" s="211" t="s">
        <v>491</v>
      </c>
      <c r="J32" s="207"/>
      <c r="K32" s="207"/>
      <c r="L32" s="183"/>
      <c r="M32" s="199" t="s">
        <v>647</v>
      </c>
      <c r="N32" s="4"/>
    </row>
    <row r="33" spans="1:14" ht="225" thickBot="1">
      <c r="A33" s="187" t="s">
        <v>268</v>
      </c>
      <c r="B33" s="187" t="s">
        <v>269</v>
      </c>
      <c r="C33" s="187" t="s">
        <v>270</v>
      </c>
      <c r="D33" s="187" t="s">
        <v>271</v>
      </c>
      <c r="E33" s="207"/>
      <c r="F33" s="207"/>
      <c r="G33" s="207"/>
      <c r="H33" s="207"/>
      <c r="I33" s="211" t="s">
        <v>491</v>
      </c>
      <c r="J33" s="207"/>
      <c r="K33" s="207"/>
      <c r="L33" s="183"/>
      <c r="M33" s="199" t="s">
        <v>630</v>
      </c>
      <c r="N33" s="4"/>
    </row>
  </sheetData>
  <autoFilter ref="A5:N33" xr:uid="{00000000-0009-0000-0000-000009000000}"/>
  <customSheetViews>
    <customSheetView guid="{1D1633C2-9C7D-4AA0-8C38-A0BEAED3A952}" showAutoFilter="1">
      <selection activeCell="D6" sqref="D6"/>
      <pageMargins left="0.5" right="0.5" top="0.5" bottom="0.5" header="0.2" footer="0.2"/>
      <pageSetup scale="80" fitToWidth="6" fitToHeight="24" orientation="landscape" r:id="rId1"/>
      <headerFooter>
        <oddFooter>&amp;L&amp;"Avenir LT Std 55 Roman,Regular"&amp;9&amp;F&amp;R&amp;"Avenir LT Std 55 Roman,Regular"&amp;10&amp;P</oddFooter>
      </headerFooter>
      <autoFilter ref="A5:N33" xr:uid="{00000000-0000-0000-0000-000000000000}"/>
    </customSheetView>
  </customSheetViews>
  <mergeCells count="3">
    <mergeCell ref="E4:G4"/>
    <mergeCell ref="H4:K4"/>
    <mergeCell ref="M4:N4"/>
  </mergeCells>
  <pageMargins left="0.5" right="0.5" top="0.5" bottom="0.5" header="0.2" footer="0.2"/>
  <pageSetup scale="80" fitToWidth="6" fitToHeight="24" orientation="landscape" r:id="rId2"/>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Z32"/>
  <sheetViews>
    <sheetView showGridLines="0" zoomScaleNormal="100" workbookViewId="0">
      <pane xSplit="4" ySplit="6" topLeftCell="E7" activePane="bottomRight" state="frozen"/>
      <selection activeCell="D10" sqref="D10:AV10"/>
      <selection pane="topRight" activeCell="D10" sqref="D10:AV10"/>
      <selection pane="bottomLeft" activeCell="D10" sqref="D10:AV10"/>
      <selection pane="bottomRight" activeCell="E7" sqref="E7"/>
    </sheetView>
  </sheetViews>
  <sheetFormatPr baseColWidth="10" defaultColWidth="9.33203125" defaultRowHeight="15"/>
  <cols>
    <col min="1" max="1" width="15.6640625" style="2" customWidth="1"/>
    <col min="2" max="2" width="8.5" style="2" customWidth="1"/>
    <col min="3" max="3" width="56.5" style="2" customWidth="1"/>
    <col min="4" max="4" width="26.6640625" style="2" customWidth="1"/>
    <col min="5" max="6" width="10.5" style="2" customWidth="1"/>
    <col min="7" max="7" width="14.6640625" style="2" customWidth="1"/>
    <col min="8" max="8" width="10.5" style="2" customWidth="1"/>
    <col min="9" max="9" width="25.6640625" style="2" customWidth="1"/>
    <col min="10" max="17" width="12.5" style="2" customWidth="1"/>
    <col min="18" max="18" width="43" style="2" customWidth="1"/>
    <col min="19" max="19" width="18.6640625" style="2" customWidth="1"/>
    <col min="20" max="20" width="40.6640625" style="2" customWidth="1"/>
    <col min="21" max="21" width="45.6640625" style="2" customWidth="1"/>
    <col min="22" max="48" width="9.6640625" style="2" customWidth="1"/>
    <col min="49" max="16384" width="9.33203125" style="2"/>
  </cols>
  <sheetData>
    <row r="1" spans="1:52" ht="17">
      <c r="A1" s="62" t="s">
        <v>397</v>
      </c>
      <c r="B1" s="68"/>
      <c r="E1" s="6" t="s">
        <v>97</v>
      </c>
    </row>
    <row r="2" spans="1:52" ht="21">
      <c r="A2" s="63" t="s">
        <v>423</v>
      </c>
      <c r="B2" s="68"/>
    </row>
    <row r="3" spans="1:52" ht="16">
      <c r="A3" s="69" t="s">
        <v>398</v>
      </c>
      <c r="B3" s="68"/>
    </row>
    <row r="4" spans="1:52" ht="17" thickBot="1">
      <c r="A4" s="334" t="s">
        <v>98</v>
      </c>
      <c r="B4" s="334"/>
      <c r="C4" s="334"/>
      <c r="D4" s="70"/>
    </row>
    <row r="5" spans="1:52" ht="33" thickBot="1">
      <c r="A5" s="71"/>
      <c r="B5" s="71"/>
      <c r="C5" s="71"/>
      <c r="D5" s="72"/>
      <c r="E5" s="335" t="s">
        <v>6</v>
      </c>
      <c r="F5" s="336"/>
      <c r="G5" s="337"/>
      <c r="H5" s="338" t="s">
        <v>7</v>
      </c>
      <c r="I5" s="339"/>
      <c r="J5" s="339"/>
      <c r="K5" s="340"/>
      <c r="L5" s="335" t="s">
        <v>424</v>
      </c>
      <c r="M5" s="336"/>
      <c r="N5" s="336"/>
      <c r="O5" s="336"/>
      <c r="P5" s="336"/>
      <c r="Q5" s="337"/>
      <c r="R5" s="73" t="s">
        <v>403</v>
      </c>
      <c r="S5" s="73" t="s">
        <v>404</v>
      </c>
      <c r="T5" s="338" t="s">
        <v>405</v>
      </c>
      <c r="U5" s="340"/>
      <c r="V5" s="338" t="s">
        <v>37</v>
      </c>
      <c r="W5" s="339"/>
      <c r="X5" s="339"/>
      <c r="Y5" s="339"/>
      <c r="Z5" s="339"/>
      <c r="AA5" s="339"/>
      <c r="AB5" s="339"/>
      <c r="AC5" s="339"/>
      <c r="AD5" s="340"/>
      <c r="AE5" s="331" t="s">
        <v>38</v>
      </c>
      <c r="AF5" s="331"/>
      <c r="AG5" s="331"/>
      <c r="AH5" s="331"/>
      <c r="AI5" s="331"/>
      <c r="AJ5" s="331"/>
      <c r="AK5" s="331"/>
      <c r="AL5" s="331"/>
      <c r="AM5" s="332"/>
      <c r="AN5" s="333" t="s">
        <v>39</v>
      </c>
      <c r="AO5" s="331"/>
      <c r="AP5" s="331"/>
      <c r="AQ5" s="331"/>
      <c r="AR5" s="331"/>
      <c r="AS5" s="331"/>
      <c r="AT5" s="331"/>
      <c r="AU5" s="331"/>
      <c r="AV5" s="332"/>
    </row>
    <row r="6" spans="1:52" ht="113" thickBot="1">
      <c r="A6" s="74" t="s">
        <v>408</v>
      </c>
      <c r="B6" s="75" t="s">
        <v>8</v>
      </c>
      <c r="C6" s="76" t="s">
        <v>425</v>
      </c>
      <c r="D6" s="77" t="s">
        <v>40</v>
      </c>
      <c r="E6" s="78" t="s">
        <v>11</v>
      </c>
      <c r="F6" s="79" t="s">
        <v>27</v>
      </c>
      <c r="G6" s="80" t="s">
        <v>91</v>
      </c>
      <c r="H6" s="78" t="s">
        <v>12</v>
      </c>
      <c r="I6" s="79" t="s">
        <v>92</v>
      </c>
      <c r="J6" s="79" t="s">
        <v>93</v>
      </c>
      <c r="K6" s="80" t="s">
        <v>94</v>
      </c>
      <c r="L6" s="78" t="s">
        <v>426</v>
      </c>
      <c r="M6" s="79" t="s">
        <v>427</v>
      </c>
      <c r="N6" s="79" t="s">
        <v>428</v>
      </c>
      <c r="O6" s="79" t="s">
        <v>429</v>
      </c>
      <c r="P6" s="79" t="s">
        <v>430</v>
      </c>
      <c r="Q6" s="80" t="s">
        <v>431</v>
      </c>
      <c r="R6" s="81" t="s">
        <v>363</v>
      </c>
      <c r="S6" s="81" t="s">
        <v>99</v>
      </c>
      <c r="T6" s="82" t="s">
        <v>406</v>
      </c>
      <c r="U6" s="83" t="s">
        <v>407</v>
      </c>
      <c r="V6" s="78" t="s">
        <v>14</v>
      </c>
      <c r="W6" s="79" t="s">
        <v>15</v>
      </c>
      <c r="X6" s="79" t="s">
        <v>16</v>
      </c>
      <c r="Y6" s="79" t="s">
        <v>17</v>
      </c>
      <c r="Z6" s="79" t="s">
        <v>18</v>
      </c>
      <c r="AA6" s="79" t="s">
        <v>19</v>
      </c>
      <c r="AB6" s="79" t="s">
        <v>20</v>
      </c>
      <c r="AC6" s="79" t="s">
        <v>21</v>
      </c>
      <c r="AD6" s="80" t="s">
        <v>22</v>
      </c>
      <c r="AE6" s="84" t="s">
        <v>14</v>
      </c>
      <c r="AF6" s="79" t="s">
        <v>15</v>
      </c>
      <c r="AG6" s="79" t="s">
        <v>16</v>
      </c>
      <c r="AH6" s="79" t="s">
        <v>17</v>
      </c>
      <c r="AI6" s="79" t="s">
        <v>18</v>
      </c>
      <c r="AJ6" s="79" t="s">
        <v>19</v>
      </c>
      <c r="AK6" s="79" t="s">
        <v>20</v>
      </c>
      <c r="AL6" s="79" t="s">
        <v>21</v>
      </c>
      <c r="AM6" s="80" t="s">
        <v>22</v>
      </c>
      <c r="AN6" s="78" t="s">
        <v>14</v>
      </c>
      <c r="AO6" s="79" t="s">
        <v>15</v>
      </c>
      <c r="AP6" s="79" t="s">
        <v>16</v>
      </c>
      <c r="AQ6" s="79" t="s">
        <v>17</v>
      </c>
      <c r="AR6" s="79" t="s">
        <v>18</v>
      </c>
      <c r="AS6" s="79" t="s">
        <v>19</v>
      </c>
      <c r="AT6" s="79" t="s">
        <v>20</v>
      </c>
      <c r="AU6" s="79" t="s">
        <v>21</v>
      </c>
      <c r="AV6" s="80" t="s">
        <v>22</v>
      </c>
    </row>
    <row r="7" spans="1:52" ht="305" thickTop="1">
      <c r="A7" s="85" t="s">
        <v>47</v>
      </c>
      <c r="B7" s="86">
        <v>150</v>
      </c>
      <c r="C7" s="87" t="s">
        <v>48</v>
      </c>
      <c r="D7" s="88" t="s">
        <v>432</v>
      </c>
      <c r="E7" s="89">
        <v>3</v>
      </c>
      <c r="F7" s="90">
        <v>1017</v>
      </c>
      <c r="G7" s="91" t="s">
        <v>464</v>
      </c>
      <c r="H7" s="89">
        <v>5</v>
      </c>
      <c r="I7" s="92" t="s">
        <v>465</v>
      </c>
      <c r="J7" s="92"/>
      <c r="K7" s="93" t="s">
        <v>466</v>
      </c>
      <c r="L7" s="94">
        <v>2</v>
      </c>
      <c r="M7" s="95"/>
      <c r="N7" s="95"/>
      <c r="O7" s="95"/>
      <c r="P7" s="95"/>
      <c r="Q7" s="96"/>
      <c r="R7" s="97" t="s">
        <v>467</v>
      </c>
      <c r="S7" s="97" t="s">
        <v>469</v>
      </c>
      <c r="T7" s="98" t="s">
        <v>468</v>
      </c>
      <c r="U7" s="99"/>
      <c r="V7" s="100"/>
      <c r="W7" s="101"/>
      <c r="X7" s="101"/>
      <c r="Y7" s="101"/>
      <c r="Z7" s="101"/>
      <c r="AA7" s="101"/>
      <c r="AB7" s="101"/>
      <c r="AC7" s="101"/>
      <c r="AD7" s="102"/>
      <c r="AE7" s="103"/>
      <c r="AF7" s="101"/>
      <c r="AG7" s="101"/>
      <c r="AH7" s="101"/>
      <c r="AI7" s="101"/>
      <c r="AJ7" s="101"/>
      <c r="AK7" s="101"/>
      <c r="AL7" s="101"/>
      <c r="AM7" s="102"/>
      <c r="AN7" s="100"/>
      <c r="AO7" s="101"/>
      <c r="AP7" s="101"/>
      <c r="AQ7" s="101"/>
      <c r="AR7" s="101"/>
      <c r="AS7" s="101"/>
      <c r="AT7" s="101"/>
      <c r="AU7" s="101"/>
      <c r="AV7" s="102"/>
    </row>
    <row r="8" spans="1:52" ht="395">
      <c r="A8" s="85" t="s">
        <v>47</v>
      </c>
      <c r="B8" s="86">
        <v>154</v>
      </c>
      <c r="C8" s="87" t="s">
        <v>49</v>
      </c>
      <c r="D8" s="88" t="s">
        <v>433</v>
      </c>
      <c r="E8" s="89">
        <v>13</v>
      </c>
      <c r="F8" s="90">
        <v>516</v>
      </c>
      <c r="G8" s="93" t="s">
        <v>481</v>
      </c>
      <c r="H8" s="89">
        <v>4</v>
      </c>
      <c r="I8" s="92" t="s">
        <v>470</v>
      </c>
      <c r="J8" s="92"/>
      <c r="K8" s="93" t="s">
        <v>471</v>
      </c>
      <c r="L8" s="94">
        <v>12</v>
      </c>
      <c r="M8" s="95">
        <v>43760</v>
      </c>
      <c r="N8" s="95">
        <v>43811</v>
      </c>
      <c r="O8" s="95">
        <v>43952</v>
      </c>
      <c r="P8" s="95">
        <v>44007</v>
      </c>
      <c r="Q8" s="96">
        <v>44270</v>
      </c>
      <c r="R8" s="97"/>
      <c r="S8" s="97" t="s">
        <v>472</v>
      </c>
      <c r="T8" s="98" t="s">
        <v>473</v>
      </c>
      <c r="U8" s="104"/>
      <c r="V8" s="100">
        <v>251.49724151664921</v>
      </c>
      <c r="W8" s="101">
        <v>0</v>
      </c>
      <c r="X8" s="101"/>
      <c r="Y8" s="101">
        <v>4.8095613282915712</v>
      </c>
      <c r="Z8" s="101"/>
      <c r="AA8" s="101"/>
      <c r="AB8" s="101"/>
      <c r="AC8" s="101"/>
      <c r="AD8" s="102">
        <v>1.7476917678864821</v>
      </c>
      <c r="AE8" s="103">
        <v>0.24134120861727479</v>
      </c>
      <c r="AF8" s="101">
        <v>0</v>
      </c>
      <c r="AG8" s="101"/>
      <c r="AH8" s="101">
        <v>5.3361692238033187E-3</v>
      </c>
      <c r="AI8" s="101"/>
      <c r="AJ8" s="101"/>
      <c r="AK8" s="101"/>
      <c r="AL8" s="101"/>
      <c r="AM8" s="102">
        <v>1.172941620119566E-3</v>
      </c>
      <c r="AN8" s="100"/>
      <c r="AO8" s="101"/>
      <c r="AP8" s="101"/>
      <c r="AQ8" s="101"/>
      <c r="AR8" s="101"/>
      <c r="AS8" s="101"/>
      <c r="AT8" s="101"/>
      <c r="AU8" s="101"/>
      <c r="AV8" s="102"/>
    </row>
    <row r="9" spans="1:52" ht="409.6">
      <c r="A9" s="85" t="s">
        <v>47</v>
      </c>
      <c r="B9" s="86">
        <v>154</v>
      </c>
      <c r="C9" s="87" t="s">
        <v>50</v>
      </c>
      <c r="D9" s="88" t="s">
        <v>434</v>
      </c>
      <c r="E9" s="89">
        <v>13</v>
      </c>
      <c r="F9" s="90">
        <v>2456</v>
      </c>
      <c r="G9" s="91" t="s">
        <v>483</v>
      </c>
      <c r="H9" s="89">
        <v>1</v>
      </c>
      <c r="I9" s="92" t="s">
        <v>484</v>
      </c>
      <c r="J9" s="92">
        <v>44256</v>
      </c>
      <c r="K9" s="93"/>
      <c r="L9" s="94">
        <v>13</v>
      </c>
      <c r="M9" s="95"/>
      <c r="N9" s="95">
        <v>44539</v>
      </c>
      <c r="O9" s="95"/>
      <c r="P9" s="95"/>
      <c r="Q9" s="96"/>
      <c r="R9" s="97" t="s">
        <v>485</v>
      </c>
      <c r="S9" s="97" t="s">
        <v>476</v>
      </c>
      <c r="T9" s="98" t="s">
        <v>486</v>
      </c>
      <c r="U9" s="104" t="s">
        <v>487</v>
      </c>
      <c r="V9" s="100">
        <v>227.85587150565459</v>
      </c>
      <c r="W9" s="101">
        <v>0</v>
      </c>
      <c r="X9" s="101"/>
      <c r="Y9" s="101">
        <v>1.404086616725376</v>
      </c>
      <c r="Z9" s="101"/>
      <c r="AA9" s="101"/>
      <c r="AB9" s="101"/>
      <c r="AC9" s="101"/>
      <c r="AD9" s="102">
        <v>1.46705835539426</v>
      </c>
      <c r="AE9" s="103">
        <v>62.649396188000317</v>
      </c>
      <c r="AF9" s="101">
        <v>0</v>
      </c>
      <c r="AG9" s="101"/>
      <c r="AH9" s="101">
        <v>0.36617243980872438</v>
      </c>
      <c r="AI9" s="101"/>
      <c r="AJ9" s="101"/>
      <c r="AK9" s="101"/>
      <c r="AL9" s="101"/>
      <c r="AM9" s="102">
        <v>0.38259061819773132</v>
      </c>
      <c r="AN9" s="100"/>
      <c r="AO9" s="101"/>
      <c r="AP9" s="101"/>
      <c r="AQ9" s="101"/>
      <c r="AR9" s="101"/>
      <c r="AS9" s="101"/>
      <c r="AT9" s="101"/>
      <c r="AU9" s="101"/>
      <c r="AV9" s="102"/>
    </row>
    <row r="10" spans="1:52" ht="409.6">
      <c r="A10" s="85" t="s">
        <v>47</v>
      </c>
      <c r="B10" s="86">
        <v>154</v>
      </c>
      <c r="C10" s="87" t="s">
        <v>51</v>
      </c>
      <c r="D10" s="105" t="s">
        <v>435</v>
      </c>
      <c r="E10" s="106">
        <v>6</v>
      </c>
      <c r="F10" s="107">
        <v>726</v>
      </c>
      <c r="G10" s="108" t="s">
        <v>547</v>
      </c>
      <c r="H10" s="106">
        <v>13</v>
      </c>
      <c r="I10" s="109" t="s">
        <v>548</v>
      </c>
      <c r="J10" s="109"/>
      <c r="K10" s="110" t="s">
        <v>549</v>
      </c>
      <c r="L10" s="111">
        <v>6</v>
      </c>
      <c r="M10" s="112"/>
      <c r="N10" s="112"/>
      <c r="O10" s="112"/>
      <c r="P10" s="112"/>
      <c r="Q10" s="113"/>
      <c r="R10" s="114"/>
      <c r="S10" s="114"/>
      <c r="T10" s="115" t="s">
        <v>550</v>
      </c>
      <c r="U10" s="116"/>
      <c r="V10" s="117">
        <v>26.65287148588196</v>
      </c>
      <c r="W10" s="118">
        <v>17.579745876072909</v>
      </c>
      <c r="X10" s="118"/>
      <c r="Y10" s="118">
        <v>1.295254333193349</v>
      </c>
      <c r="Z10" s="118"/>
      <c r="AA10" s="118"/>
      <c r="AB10" s="118"/>
      <c r="AC10" s="118"/>
      <c r="AD10" s="119">
        <v>0.80053845507327615</v>
      </c>
      <c r="AE10" s="120">
        <v>2.0264011050036812</v>
      </c>
      <c r="AF10" s="118">
        <v>0.609357093906157</v>
      </c>
      <c r="AG10" s="118"/>
      <c r="AH10" s="118">
        <v>4.9394035772341867E-2</v>
      </c>
      <c r="AI10" s="118"/>
      <c r="AJ10" s="118"/>
      <c r="AK10" s="118"/>
      <c r="AL10" s="118"/>
      <c r="AM10" s="119">
        <v>4.2299754644720251E-2</v>
      </c>
      <c r="AN10" s="117"/>
      <c r="AO10" s="118"/>
      <c r="AP10" s="118"/>
      <c r="AQ10" s="118"/>
      <c r="AR10" s="118"/>
      <c r="AS10" s="118"/>
      <c r="AT10" s="118"/>
      <c r="AU10" s="118"/>
      <c r="AV10" s="119"/>
    </row>
    <row r="11" spans="1:52" ht="128">
      <c r="A11" s="85" t="s">
        <v>47</v>
      </c>
      <c r="B11" s="86">
        <v>154</v>
      </c>
      <c r="C11" s="87" t="s">
        <v>54</v>
      </c>
      <c r="D11" s="88" t="s">
        <v>436</v>
      </c>
      <c r="E11" s="89">
        <v>6</v>
      </c>
      <c r="F11" s="90">
        <v>2499</v>
      </c>
      <c r="G11" s="93" t="s">
        <v>482</v>
      </c>
      <c r="H11" s="89">
        <v>2</v>
      </c>
      <c r="I11" s="92" t="s">
        <v>474</v>
      </c>
      <c r="J11" s="92" t="s">
        <v>475</v>
      </c>
      <c r="K11" s="93"/>
      <c r="L11" s="94">
        <v>6</v>
      </c>
      <c r="M11" s="95"/>
      <c r="N11" s="95"/>
      <c r="O11" s="95"/>
      <c r="P11" s="95"/>
      <c r="Q11" s="96"/>
      <c r="R11" s="97"/>
      <c r="S11" s="97" t="s">
        <v>476</v>
      </c>
      <c r="T11" s="98" t="s">
        <v>477</v>
      </c>
      <c r="U11" s="104"/>
      <c r="V11" s="100">
        <v>224.54455488738719</v>
      </c>
      <c r="W11" s="101">
        <v>0</v>
      </c>
      <c r="X11" s="101"/>
      <c r="Y11" s="101">
        <v>3.7500503163013161</v>
      </c>
      <c r="Z11" s="101"/>
      <c r="AA11" s="101"/>
      <c r="AB11" s="101"/>
      <c r="AC11" s="101"/>
      <c r="AD11" s="102">
        <v>1.445357985762612</v>
      </c>
      <c r="AE11" s="103">
        <v>0.52451456194108359</v>
      </c>
      <c r="AF11" s="101">
        <v>0</v>
      </c>
      <c r="AG11" s="101"/>
      <c r="AH11" s="101">
        <v>8.3762965041463307E-3</v>
      </c>
      <c r="AI11" s="101"/>
      <c r="AJ11" s="101"/>
      <c r="AK11" s="101"/>
      <c r="AL11" s="101"/>
      <c r="AM11" s="102">
        <v>4.1426891648785758E-3</v>
      </c>
      <c r="AN11" s="100"/>
      <c r="AO11" s="101"/>
      <c r="AP11" s="101"/>
      <c r="AQ11" s="101"/>
      <c r="AR11" s="101"/>
      <c r="AS11" s="101"/>
      <c r="AT11" s="101"/>
      <c r="AU11" s="101"/>
      <c r="AV11" s="102"/>
    </row>
    <row r="12" spans="1:52" ht="335">
      <c r="A12" s="85" t="s">
        <v>47</v>
      </c>
      <c r="B12" s="86">
        <v>154</v>
      </c>
      <c r="C12" s="87" t="s">
        <v>55</v>
      </c>
      <c r="D12" s="88" t="s">
        <v>437</v>
      </c>
      <c r="E12" s="89">
        <v>9</v>
      </c>
      <c r="F12" s="90">
        <v>864</v>
      </c>
      <c r="G12" s="91" t="s">
        <v>554</v>
      </c>
      <c r="H12" s="89">
        <v>2</v>
      </c>
      <c r="I12" s="92" t="s">
        <v>555</v>
      </c>
      <c r="J12" s="92"/>
      <c r="K12" s="93" t="s">
        <v>556</v>
      </c>
      <c r="L12" s="94">
        <v>9</v>
      </c>
      <c r="M12" s="95"/>
      <c r="N12" s="95"/>
      <c r="O12" s="95"/>
      <c r="P12" s="95"/>
      <c r="Q12" s="96"/>
      <c r="R12" s="97"/>
      <c r="S12" s="97"/>
      <c r="T12" s="98" t="s">
        <v>557</v>
      </c>
      <c r="U12" s="104" t="s">
        <v>558</v>
      </c>
      <c r="V12" s="100">
        <v>4.3215153626384586</v>
      </c>
      <c r="W12" s="101">
        <v>0.46518236645183197</v>
      </c>
      <c r="X12" s="101"/>
      <c r="Y12" s="101">
        <v>8.1887409397590316E-2</v>
      </c>
      <c r="Z12" s="101"/>
      <c r="AA12" s="101"/>
      <c r="AB12" s="101"/>
      <c r="AC12" s="101"/>
      <c r="AD12" s="102">
        <v>8.8989541777777695E-2</v>
      </c>
      <c r="AE12" s="103">
        <v>4.6975970153181071E-2</v>
      </c>
      <c r="AF12" s="101">
        <v>5.0566505330865317E-3</v>
      </c>
      <c r="AG12" s="101"/>
      <c r="AH12" s="101">
        <v>1.30425439522486E-2</v>
      </c>
      <c r="AI12" s="101"/>
      <c r="AJ12" s="101"/>
      <c r="AK12" s="101"/>
      <c r="AL12" s="101"/>
      <c r="AM12" s="102">
        <v>1.4173729740206959E-2</v>
      </c>
      <c r="AN12" s="100"/>
      <c r="AO12" s="101"/>
      <c r="AP12" s="101"/>
      <c r="AQ12" s="101"/>
      <c r="AR12" s="101"/>
      <c r="AS12" s="101"/>
      <c r="AT12" s="101"/>
      <c r="AU12" s="101"/>
      <c r="AV12" s="102"/>
    </row>
    <row r="13" spans="1:52" ht="256">
      <c r="A13" s="85" t="s">
        <v>47</v>
      </c>
      <c r="B13" s="86">
        <v>154</v>
      </c>
      <c r="C13" s="87" t="s">
        <v>56</v>
      </c>
      <c r="D13" s="88" t="s">
        <v>438</v>
      </c>
      <c r="E13" s="89">
        <v>0</v>
      </c>
      <c r="F13" s="90"/>
      <c r="G13" s="91"/>
      <c r="H13" s="89">
        <v>1</v>
      </c>
      <c r="I13" s="92" t="s">
        <v>478</v>
      </c>
      <c r="J13" s="92"/>
      <c r="K13" s="93" t="s">
        <v>479</v>
      </c>
      <c r="L13" s="94">
        <v>0</v>
      </c>
      <c r="M13" s="95"/>
      <c r="N13" s="95"/>
      <c r="O13" s="95"/>
      <c r="P13" s="95"/>
      <c r="Q13" s="96"/>
      <c r="R13" s="97"/>
      <c r="S13" s="97" t="s">
        <v>476</v>
      </c>
      <c r="T13" s="98" t="s">
        <v>480</v>
      </c>
      <c r="U13" s="104"/>
      <c r="V13" s="100"/>
      <c r="W13" s="101"/>
      <c r="X13" s="101"/>
      <c r="Y13" s="101"/>
      <c r="Z13" s="101"/>
      <c r="AA13" s="101"/>
      <c r="AB13" s="101"/>
      <c r="AC13" s="101"/>
      <c r="AD13" s="102"/>
      <c r="AE13" s="103"/>
      <c r="AF13" s="101"/>
      <c r="AG13" s="101"/>
      <c r="AH13" s="101"/>
      <c r="AI13" s="101"/>
      <c r="AJ13" s="101"/>
      <c r="AK13" s="101"/>
      <c r="AL13" s="101"/>
      <c r="AM13" s="102"/>
      <c r="AN13" s="100"/>
      <c r="AO13" s="101"/>
      <c r="AP13" s="101"/>
      <c r="AQ13" s="101"/>
      <c r="AR13" s="101"/>
      <c r="AS13" s="101"/>
      <c r="AT13" s="101"/>
      <c r="AU13" s="101"/>
      <c r="AV13" s="102"/>
    </row>
    <row r="14" spans="1:52" ht="409.6">
      <c r="A14" s="85" t="s">
        <v>47</v>
      </c>
      <c r="B14" s="86">
        <v>154</v>
      </c>
      <c r="C14" s="87" t="s">
        <v>439</v>
      </c>
      <c r="D14" s="88" t="s">
        <v>559</v>
      </c>
      <c r="E14" s="89">
        <v>6</v>
      </c>
      <c r="F14" s="90">
        <v>95</v>
      </c>
      <c r="G14" s="91" t="s">
        <v>560</v>
      </c>
      <c r="H14" s="89">
        <v>4</v>
      </c>
      <c r="I14" s="92" t="s">
        <v>561</v>
      </c>
      <c r="J14" s="92" t="s">
        <v>562</v>
      </c>
      <c r="K14" s="93"/>
      <c r="L14" s="94">
        <v>6</v>
      </c>
      <c r="M14" s="95"/>
      <c r="N14" s="95"/>
      <c r="O14" s="95"/>
      <c r="P14" s="95"/>
      <c r="Q14" s="96"/>
      <c r="R14" s="97"/>
      <c r="S14" s="97" t="s">
        <v>476</v>
      </c>
      <c r="T14" s="98" t="s">
        <v>563</v>
      </c>
      <c r="U14" s="104"/>
      <c r="V14" s="100"/>
      <c r="W14" s="101"/>
      <c r="X14" s="101"/>
      <c r="Y14" s="101"/>
      <c r="Z14" s="101"/>
      <c r="AA14" s="101"/>
      <c r="AB14" s="101"/>
      <c r="AC14" s="101"/>
      <c r="AD14" s="102"/>
      <c r="AE14" s="103"/>
      <c r="AF14" s="101"/>
      <c r="AG14" s="101"/>
      <c r="AH14" s="101"/>
      <c r="AI14" s="101"/>
      <c r="AJ14" s="101"/>
      <c r="AK14" s="101"/>
      <c r="AL14" s="101"/>
      <c r="AM14" s="102"/>
      <c r="AN14" s="100"/>
      <c r="AO14" s="101"/>
      <c r="AP14" s="101"/>
      <c r="AQ14" s="101"/>
      <c r="AR14" s="101"/>
      <c r="AS14" s="101"/>
      <c r="AT14" s="101"/>
      <c r="AU14" s="101"/>
      <c r="AV14" s="102"/>
    </row>
    <row r="15" spans="1:52" ht="128">
      <c r="A15" s="85" t="s">
        <v>47</v>
      </c>
      <c r="B15" s="86">
        <v>154</v>
      </c>
      <c r="C15" s="87" t="s">
        <v>57</v>
      </c>
      <c r="D15" s="88" t="s">
        <v>58</v>
      </c>
      <c r="E15" s="89">
        <v>0</v>
      </c>
      <c r="F15" s="90"/>
      <c r="G15" s="91"/>
      <c r="H15" s="89">
        <v>0</v>
      </c>
      <c r="I15" s="92"/>
      <c r="J15" s="92"/>
      <c r="K15" s="93"/>
      <c r="L15" s="94"/>
      <c r="M15" s="95"/>
      <c r="N15" s="95"/>
      <c r="O15" s="95"/>
      <c r="P15" s="95"/>
      <c r="Q15" s="96"/>
      <c r="R15" s="97"/>
      <c r="S15" s="97"/>
      <c r="T15" s="98" t="s">
        <v>553</v>
      </c>
      <c r="U15" s="104"/>
      <c r="V15" s="100"/>
      <c r="W15" s="101"/>
      <c r="X15" s="101"/>
      <c r="Y15" s="101"/>
      <c r="Z15" s="101"/>
      <c r="AA15" s="101"/>
      <c r="AB15" s="101"/>
      <c r="AC15" s="101"/>
      <c r="AD15" s="102"/>
      <c r="AE15" s="103"/>
      <c r="AF15" s="101"/>
      <c r="AG15" s="101"/>
      <c r="AH15" s="101"/>
      <c r="AI15" s="101"/>
      <c r="AJ15" s="101"/>
      <c r="AK15" s="101"/>
      <c r="AL15" s="101"/>
      <c r="AM15" s="102"/>
      <c r="AN15" s="100"/>
      <c r="AO15" s="101"/>
      <c r="AP15" s="101"/>
      <c r="AQ15" s="101"/>
      <c r="AR15" s="101"/>
      <c r="AS15" s="101"/>
      <c r="AT15" s="101"/>
      <c r="AU15" s="101"/>
      <c r="AV15" s="102"/>
    </row>
    <row r="16" spans="1:52" ht="320">
      <c r="A16" s="121" t="s">
        <v>47</v>
      </c>
      <c r="B16" s="122">
        <v>147</v>
      </c>
      <c r="C16" s="123" t="s">
        <v>59</v>
      </c>
      <c r="D16" s="105" t="s">
        <v>440</v>
      </c>
      <c r="E16" s="106"/>
      <c r="F16" s="107"/>
      <c r="G16" s="108"/>
      <c r="H16" s="106"/>
      <c r="I16" s="109"/>
      <c r="J16" s="109"/>
      <c r="K16" s="110"/>
      <c r="L16" s="124" t="s">
        <v>53</v>
      </c>
      <c r="M16" s="125" t="s">
        <v>53</v>
      </c>
      <c r="N16" s="125" t="s">
        <v>53</v>
      </c>
      <c r="O16" s="125" t="s">
        <v>53</v>
      </c>
      <c r="P16" s="125" t="s">
        <v>53</v>
      </c>
      <c r="Q16" s="126" t="s">
        <v>53</v>
      </c>
      <c r="R16" s="97" t="s">
        <v>564</v>
      </c>
      <c r="S16" s="127" t="s">
        <v>53</v>
      </c>
      <c r="T16" s="124" t="s">
        <v>53</v>
      </c>
      <c r="U16" s="126" t="s">
        <v>53</v>
      </c>
      <c r="V16" s="117"/>
      <c r="W16" s="118"/>
      <c r="X16" s="118"/>
      <c r="Y16" s="118"/>
      <c r="Z16" s="118"/>
      <c r="AA16" s="118"/>
      <c r="AB16" s="118"/>
      <c r="AC16" s="118"/>
      <c r="AD16" s="119"/>
      <c r="AE16" s="120"/>
      <c r="AF16" s="118"/>
      <c r="AG16" s="118"/>
      <c r="AH16" s="118"/>
      <c r="AI16" s="118"/>
      <c r="AJ16" s="118"/>
      <c r="AK16" s="118"/>
      <c r="AL16" s="118"/>
      <c r="AM16" s="119"/>
      <c r="AN16" s="117"/>
      <c r="AO16" s="118"/>
      <c r="AP16" s="118"/>
      <c r="AQ16" s="118"/>
      <c r="AR16" s="118"/>
      <c r="AS16" s="118"/>
      <c r="AT16" s="118"/>
      <c r="AU16" s="118"/>
      <c r="AV16" s="119"/>
      <c r="AW16" s="128"/>
      <c r="AX16" s="128"/>
      <c r="AY16" s="128"/>
      <c r="AZ16" s="128"/>
    </row>
    <row r="17" spans="1:52" ht="192">
      <c r="A17" s="121" t="s">
        <v>47</v>
      </c>
      <c r="B17" s="122">
        <v>147</v>
      </c>
      <c r="C17" s="123" t="s">
        <v>60</v>
      </c>
      <c r="D17" s="105" t="s">
        <v>441</v>
      </c>
      <c r="E17" s="106"/>
      <c r="F17" s="107"/>
      <c r="G17" s="108"/>
      <c r="H17" s="106"/>
      <c r="I17" s="109"/>
      <c r="J17" s="109"/>
      <c r="K17" s="110"/>
      <c r="L17" s="124" t="s">
        <v>53</v>
      </c>
      <c r="M17" s="125" t="s">
        <v>53</v>
      </c>
      <c r="N17" s="125" t="s">
        <v>53</v>
      </c>
      <c r="O17" s="125" t="s">
        <v>53</v>
      </c>
      <c r="P17" s="125" t="s">
        <v>53</v>
      </c>
      <c r="Q17" s="126" t="s">
        <v>53</v>
      </c>
      <c r="R17" s="97" t="s">
        <v>565</v>
      </c>
      <c r="S17" s="127" t="s">
        <v>53</v>
      </c>
      <c r="T17" s="124" t="s">
        <v>53</v>
      </c>
      <c r="U17" s="126" t="s">
        <v>53</v>
      </c>
      <c r="V17" s="117"/>
      <c r="W17" s="118"/>
      <c r="X17" s="118"/>
      <c r="Y17" s="118"/>
      <c r="Z17" s="118"/>
      <c r="AA17" s="118"/>
      <c r="AB17" s="118"/>
      <c r="AC17" s="118"/>
      <c r="AD17" s="119"/>
      <c r="AE17" s="120"/>
      <c r="AF17" s="118"/>
      <c r="AG17" s="118"/>
      <c r="AH17" s="118"/>
      <c r="AI17" s="118"/>
      <c r="AJ17" s="118"/>
      <c r="AK17" s="118"/>
      <c r="AL17" s="118"/>
      <c r="AM17" s="119"/>
      <c r="AN17" s="117"/>
      <c r="AO17" s="118"/>
      <c r="AP17" s="118"/>
      <c r="AQ17" s="118"/>
      <c r="AR17" s="118"/>
      <c r="AS17" s="118"/>
      <c r="AT17" s="118"/>
      <c r="AU17" s="118"/>
      <c r="AV17" s="119"/>
      <c r="AW17" s="128"/>
      <c r="AX17" s="128"/>
      <c r="AY17" s="128"/>
      <c r="AZ17" s="128"/>
    </row>
    <row r="18" spans="1:52" ht="320">
      <c r="A18" s="85" t="s">
        <v>47</v>
      </c>
      <c r="B18" s="86">
        <v>148</v>
      </c>
      <c r="C18" s="87" t="s">
        <v>61</v>
      </c>
      <c r="D18" s="88" t="s">
        <v>442</v>
      </c>
      <c r="E18" s="89"/>
      <c r="F18" s="90"/>
      <c r="G18" s="91"/>
      <c r="H18" s="89"/>
      <c r="I18" s="92"/>
      <c r="J18" s="92"/>
      <c r="K18" s="93"/>
      <c r="L18" s="124" t="s">
        <v>53</v>
      </c>
      <c r="M18" s="125" t="s">
        <v>53</v>
      </c>
      <c r="N18" s="125" t="s">
        <v>53</v>
      </c>
      <c r="O18" s="125" t="s">
        <v>53</v>
      </c>
      <c r="P18" s="125" t="s">
        <v>53</v>
      </c>
      <c r="Q18" s="126" t="s">
        <v>53</v>
      </c>
      <c r="R18" s="97" t="s">
        <v>551</v>
      </c>
      <c r="S18" s="127" t="s">
        <v>53</v>
      </c>
      <c r="T18" s="124" t="s">
        <v>53</v>
      </c>
      <c r="U18" s="126" t="s">
        <v>53</v>
      </c>
      <c r="V18" s="100"/>
      <c r="W18" s="101"/>
      <c r="X18" s="101"/>
      <c r="Y18" s="101"/>
      <c r="Z18" s="101"/>
      <c r="AA18" s="101"/>
      <c r="AB18" s="101"/>
      <c r="AC18" s="101"/>
      <c r="AD18" s="102"/>
      <c r="AE18" s="103"/>
      <c r="AF18" s="101"/>
      <c r="AG18" s="101"/>
      <c r="AH18" s="101"/>
      <c r="AI18" s="101"/>
      <c r="AJ18" s="101"/>
      <c r="AK18" s="101"/>
      <c r="AL18" s="101"/>
      <c r="AM18" s="102"/>
      <c r="AN18" s="100"/>
      <c r="AO18" s="101"/>
      <c r="AP18" s="101"/>
      <c r="AQ18" s="101"/>
      <c r="AR18" s="101"/>
      <c r="AS18" s="101"/>
      <c r="AT18" s="101"/>
      <c r="AU18" s="101"/>
      <c r="AV18" s="102"/>
    </row>
    <row r="19" spans="1:52" ht="409.6" thickBot="1">
      <c r="A19" s="121" t="s">
        <v>62</v>
      </c>
      <c r="B19" s="122">
        <v>150</v>
      </c>
      <c r="C19" s="123" t="s">
        <v>443</v>
      </c>
      <c r="D19" s="105" t="s">
        <v>444</v>
      </c>
      <c r="E19" s="129"/>
      <c r="F19" s="130"/>
      <c r="G19" s="131"/>
      <c r="H19" s="129"/>
      <c r="I19" s="132"/>
      <c r="J19" s="132"/>
      <c r="K19" s="133"/>
      <c r="L19" s="134" t="s">
        <v>53</v>
      </c>
      <c r="M19" s="135" t="s">
        <v>53</v>
      </c>
      <c r="N19" s="135" t="s">
        <v>53</v>
      </c>
      <c r="O19" s="135" t="s">
        <v>53</v>
      </c>
      <c r="P19" s="135" t="s">
        <v>53</v>
      </c>
      <c r="Q19" s="136" t="s">
        <v>53</v>
      </c>
      <c r="R19" s="137" t="s">
        <v>552</v>
      </c>
      <c r="S19" s="138" t="s">
        <v>53</v>
      </c>
      <c r="T19" s="134" t="s">
        <v>53</v>
      </c>
      <c r="U19" s="136" t="s">
        <v>53</v>
      </c>
      <c r="V19" s="139"/>
      <c r="W19" s="140"/>
      <c r="X19" s="140"/>
      <c r="Y19" s="140"/>
      <c r="Z19" s="140"/>
      <c r="AA19" s="140"/>
      <c r="AB19" s="140"/>
      <c r="AC19" s="140"/>
      <c r="AD19" s="141"/>
      <c r="AE19" s="120"/>
      <c r="AF19" s="118"/>
      <c r="AG19" s="118"/>
      <c r="AH19" s="118"/>
      <c r="AI19" s="118"/>
      <c r="AJ19" s="118"/>
      <c r="AK19" s="118"/>
      <c r="AL19" s="118"/>
      <c r="AM19" s="119"/>
      <c r="AN19" s="117"/>
      <c r="AO19" s="118"/>
      <c r="AP19" s="118"/>
      <c r="AQ19" s="118"/>
      <c r="AR19" s="118"/>
      <c r="AS19" s="118"/>
      <c r="AT19" s="118"/>
      <c r="AU19" s="118"/>
      <c r="AV19" s="119"/>
      <c r="AW19" s="128"/>
      <c r="AX19" s="128"/>
      <c r="AY19" s="128"/>
      <c r="AZ19" s="128"/>
    </row>
    <row r="20" spans="1:52">
      <c r="B20" s="68"/>
    </row>
    <row r="21" spans="1:52">
      <c r="A21" s="142"/>
      <c r="B21" s="143" t="s">
        <v>445</v>
      </c>
    </row>
    <row r="22" spans="1:52">
      <c r="A22" s="144" t="s">
        <v>63</v>
      </c>
      <c r="B22" s="145" t="s">
        <v>446</v>
      </c>
      <c r="E22" s="146"/>
      <c r="F22" s="146"/>
      <c r="G22" s="146"/>
      <c r="N22" s="3"/>
      <c r="P22" s="3"/>
      <c r="Z22" s="3"/>
    </row>
    <row r="23" spans="1:52">
      <c r="B23" s="68"/>
    </row>
    <row r="24" spans="1:52">
      <c r="B24" s="68"/>
    </row>
    <row r="25" spans="1:52">
      <c r="B25" s="68"/>
    </row>
    <row r="26" spans="1:52">
      <c r="B26" s="68"/>
    </row>
    <row r="27" spans="1:52">
      <c r="B27" s="68"/>
    </row>
    <row r="28" spans="1:52">
      <c r="B28" s="68"/>
    </row>
    <row r="29" spans="1:52">
      <c r="B29" s="68"/>
    </row>
    <row r="30" spans="1:52">
      <c r="B30" s="68"/>
    </row>
    <row r="31" spans="1:52">
      <c r="B31" s="68"/>
    </row>
    <row r="32" spans="1:52">
      <c r="B32" s="68"/>
    </row>
  </sheetData>
  <autoFilter ref="A6:AV19" xr:uid="{00000000-0009-0000-0000-000001000000}"/>
  <customSheetViews>
    <customSheetView guid="{1D1633C2-9C7D-4AA0-8C38-A0BEAED3A952}" showGridLines="0" showAutoFilter="1">
      <pane xSplit="4" ySplit="6" topLeftCell="E7" activePane="bottomRight" state="frozen"/>
      <selection pane="bottomRight" activeCell="E7" sqref="E7"/>
      <colBreaks count="3" manualBreakCount="3">
        <brk id="7" max="1048575" man="1"/>
        <brk id="11" max="1048575" man="1"/>
        <brk id="21" max="1048575" man="1"/>
      </colBreak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autoFilter ref="A6:AV19" xr:uid="{00000000-0000-0000-0000-000000000000}"/>
    </customSheetView>
  </customSheetViews>
  <mergeCells count="8">
    <mergeCell ref="AE5:AM5"/>
    <mergeCell ref="AN5:AV5"/>
    <mergeCell ref="A4:C4"/>
    <mergeCell ref="E5:G5"/>
    <mergeCell ref="H5:K5"/>
    <mergeCell ref="L5:Q5"/>
    <mergeCell ref="T5:U5"/>
    <mergeCell ref="V5:AD5"/>
  </mergeCells>
  <conditionalFormatting sqref="C7:C15">
    <cfRule type="expression" dxfId="3" priority="4">
      <formula>_xlfn.ISFORMULA(C7)</formula>
    </cfRule>
  </conditionalFormatting>
  <conditionalFormatting sqref="C16">
    <cfRule type="expression" dxfId="2" priority="3">
      <formula>_xlfn.ISFORMULA(C16)</formula>
    </cfRule>
  </conditionalFormatting>
  <conditionalFormatting sqref="C17:C18">
    <cfRule type="expression" dxfId="1" priority="2">
      <formula>_xlfn.ISFORMULA(C17)</formula>
    </cfRule>
  </conditionalFormatting>
  <conditionalFormatting sqref="C19">
    <cfRule type="expression" dxfId="0" priority="1">
      <formula>_xlfn.ISFORMULA(C19)</formula>
    </cfRule>
  </conditionalFormatting>
  <pageMargins left="0.25" right="0.25" top="0.75" bottom="0.75" header="0.3" footer="0.3"/>
  <pageSetup scale="68" fitToWidth="5" fitToHeight="20" pageOrder="overThenDown" orientation="landscape" r:id="rId2"/>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B21"/>
  <sheetViews>
    <sheetView showGridLines="0" zoomScaleNormal="100" workbookViewId="0">
      <pane xSplit="4" ySplit="6" topLeftCell="E7" activePane="bottomRight" state="frozen"/>
      <selection activeCell="D10" sqref="D10:AV10"/>
      <selection pane="topRight" activeCell="D10" sqref="D10:AV10"/>
      <selection pane="bottomLeft" activeCell="D10" sqref="D10:AV10"/>
      <selection pane="bottomRight"/>
    </sheetView>
  </sheetViews>
  <sheetFormatPr baseColWidth="10" defaultColWidth="9.33203125" defaultRowHeight="15"/>
  <cols>
    <col min="1" max="1" width="10.6640625" style="2" customWidth="1"/>
    <col min="2" max="2" width="8.6640625" style="2" customWidth="1"/>
    <col min="3" max="3" width="56" style="2" customWidth="1"/>
    <col min="4" max="4" width="10.6640625" style="2" customWidth="1"/>
    <col min="5" max="6" width="10.5" style="2" customWidth="1"/>
    <col min="7" max="7" width="14.6640625" style="2" customWidth="1"/>
    <col min="8" max="22" width="15.5" style="2" customWidth="1"/>
    <col min="23" max="24" width="14.6640625" style="2" customWidth="1"/>
    <col min="25" max="25" width="43" style="2" customWidth="1"/>
    <col min="26" max="26" width="18.6640625" style="2" customWidth="1"/>
    <col min="27" max="27" width="40.6640625" style="2" customWidth="1"/>
    <col min="28" max="28" width="45.6640625" style="2" customWidth="1"/>
    <col min="29" max="16384" width="9.33203125" style="2"/>
  </cols>
  <sheetData>
    <row r="1" spans="1:28" ht="17">
      <c r="A1" s="62" t="s">
        <v>397</v>
      </c>
      <c r="E1" s="6" t="s">
        <v>97</v>
      </c>
    </row>
    <row r="2" spans="1:28" ht="23">
      <c r="A2" s="63" t="s">
        <v>423</v>
      </c>
      <c r="B2" s="5"/>
      <c r="E2" s="6"/>
      <c r="G2" s="6"/>
      <c r="I2" s="6"/>
      <c r="Q2" s="6"/>
    </row>
    <row r="3" spans="1:28" ht="19">
      <c r="A3" s="69" t="s">
        <v>398</v>
      </c>
      <c r="B3" s="7"/>
      <c r="G3" s="6"/>
      <c r="I3" s="6"/>
    </row>
    <row r="4" spans="1:28" ht="17" thickBot="1">
      <c r="A4" s="334" t="s">
        <v>98</v>
      </c>
      <c r="B4" s="334"/>
      <c r="C4" s="334"/>
      <c r="D4" s="334"/>
      <c r="R4" s="11"/>
      <c r="S4" s="11"/>
      <c r="T4" s="11"/>
      <c r="U4" s="11"/>
      <c r="V4" s="11"/>
      <c r="Y4" s="11"/>
      <c r="Z4" s="11"/>
      <c r="AA4" s="11"/>
      <c r="AB4" s="11"/>
    </row>
    <row r="5" spans="1:28" ht="33" thickBot="1">
      <c r="A5" s="343"/>
      <c r="B5" s="343"/>
      <c r="C5" s="343"/>
      <c r="D5" s="343"/>
      <c r="E5" s="344" t="s">
        <v>6</v>
      </c>
      <c r="F5" s="345"/>
      <c r="G5" s="346"/>
      <c r="H5" s="344" t="s">
        <v>23</v>
      </c>
      <c r="I5" s="345"/>
      <c r="J5" s="345"/>
      <c r="K5" s="346"/>
      <c r="L5" s="347" t="s">
        <v>24</v>
      </c>
      <c r="M5" s="348"/>
      <c r="N5" s="348"/>
      <c r="O5" s="348"/>
      <c r="P5" s="349"/>
      <c r="Q5" s="347" t="s">
        <v>25</v>
      </c>
      <c r="R5" s="349"/>
      <c r="S5" s="347" t="s">
        <v>447</v>
      </c>
      <c r="T5" s="349"/>
      <c r="U5" s="350" t="s">
        <v>448</v>
      </c>
      <c r="V5" s="351"/>
      <c r="W5" s="351"/>
      <c r="X5" s="352"/>
      <c r="Y5" s="147" t="s">
        <v>403</v>
      </c>
      <c r="Z5" s="147" t="s">
        <v>404</v>
      </c>
      <c r="AA5" s="338" t="s">
        <v>405</v>
      </c>
      <c r="AB5" s="340"/>
    </row>
    <row r="6" spans="1:28" ht="113" thickBot="1">
      <c r="A6" s="74" t="s">
        <v>408</v>
      </c>
      <c r="B6" s="75" t="s">
        <v>8</v>
      </c>
      <c r="C6" s="76" t="s">
        <v>425</v>
      </c>
      <c r="D6" s="148" t="s">
        <v>10</v>
      </c>
      <c r="E6" s="261" t="s">
        <v>26</v>
      </c>
      <c r="F6" s="262" t="s">
        <v>27</v>
      </c>
      <c r="G6" s="264" t="s">
        <v>91</v>
      </c>
      <c r="H6" s="266" t="s">
        <v>28</v>
      </c>
      <c r="I6" s="262" t="s">
        <v>29</v>
      </c>
      <c r="J6" s="262" t="s">
        <v>30</v>
      </c>
      <c r="K6" s="264" t="s">
        <v>31</v>
      </c>
      <c r="L6" s="266" t="s">
        <v>32</v>
      </c>
      <c r="M6" s="262" t="s">
        <v>95</v>
      </c>
      <c r="N6" s="262" t="s">
        <v>33</v>
      </c>
      <c r="O6" s="262" t="s">
        <v>34</v>
      </c>
      <c r="P6" s="264" t="s">
        <v>96</v>
      </c>
      <c r="Q6" s="266" t="s">
        <v>35</v>
      </c>
      <c r="R6" s="264" t="s">
        <v>36</v>
      </c>
      <c r="S6" s="266" t="s">
        <v>455</v>
      </c>
      <c r="T6" s="264" t="s">
        <v>449</v>
      </c>
      <c r="U6" s="78" t="s">
        <v>399</v>
      </c>
      <c r="V6" s="79" t="s">
        <v>400</v>
      </c>
      <c r="W6" s="79" t="s">
        <v>401</v>
      </c>
      <c r="X6" s="150" t="s">
        <v>402</v>
      </c>
      <c r="Y6" s="151" t="s">
        <v>363</v>
      </c>
      <c r="Z6" s="151" t="s">
        <v>99</v>
      </c>
      <c r="AA6" s="82" t="s">
        <v>406</v>
      </c>
      <c r="AB6" s="83" t="s">
        <v>407</v>
      </c>
    </row>
    <row r="7" spans="1:28" s="167" customFormat="1" ht="161" thickTop="1">
      <c r="A7" s="162" t="s">
        <v>47</v>
      </c>
      <c r="B7" s="163">
        <v>152</v>
      </c>
      <c r="C7" s="164" t="s">
        <v>64</v>
      </c>
      <c r="D7" s="168" t="s">
        <v>45</v>
      </c>
      <c r="E7" s="268" t="s">
        <v>53</v>
      </c>
      <c r="F7" s="270" t="s">
        <v>53</v>
      </c>
      <c r="G7" s="272" t="s">
        <v>53</v>
      </c>
      <c r="H7" s="268" t="s">
        <v>53</v>
      </c>
      <c r="I7" s="263" t="s">
        <v>53</v>
      </c>
      <c r="J7" s="263" t="s">
        <v>53</v>
      </c>
      <c r="K7" s="265" t="s">
        <v>53</v>
      </c>
      <c r="L7" s="268" t="s">
        <v>53</v>
      </c>
      <c r="M7" s="270" t="s">
        <v>53</v>
      </c>
      <c r="N7" s="270" t="s">
        <v>53</v>
      </c>
      <c r="O7" s="270" t="s">
        <v>53</v>
      </c>
      <c r="P7" s="272" t="s">
        <v>53</v>
      </c>
      <c r="Q7" s="275" t="s">
        <v>53</v>
      </c>
      <c r="R7" s="272" t="s">
        <v>53</v>
      </c>
      <c r="S7" s="275" t="s">
        <v>53</v>
      </c>
      <c r="T7" s="278" t="s">
        <v>53</v>
      </c>
      <c r="U7" s="267"/>
      <c r="V7" s="229"/>
      <c r="W7" s="229" t="s">
        <v>491</v>
      </c>
      <c r="X7" s="230"/>
      <c r="Y7" s="166" t="s">
        <v>593</v>
      </c>
      <c r="Z7" s="152"/>
      <c r="AA7" s="153"/>
      <c r="AB7" s="154"/>
    </row>
    <row r="8" spans="1:28" s="167" customFormat="1" ht="176">
      <c r="A8" s="162" t="s">
        <v>65</v>
      </c>
      <c r="B8" s="163" t="s">
        <v>66</v>
      </c>
      <c r="C8" s="164" t="s">
        <v>450</v>
      </c>
      <c r="D8" s="168" t="s">
        <v>67</v>
      </c>
      <c r="E8" s="279" t="s">
        <v>53</v>
      </c>
      <c r="F8" s="280" t="s">
        <v>53</v>
      </c>
      <c r="G8" s="281" t="s">
        <v>53</v>
      </c>
      <c r="H8" s="282" t="s">
        <v>53</v>
      </c>
      <c r="I8" s="283" t="s">
        <v>594</v>
      </c>
      <c r="J8" s="284" t="s">
        <v>595</v>
      </c>
      <c r="K8" s="285">
        <v>0.96</v>
      </c>
      <c r="L8" s="279" t="s">
        <v>53</v>
      </c>
      <c r="M8" s="280" t="s">
        <v>53</v>
      </c>
      <c r="N8" s="280" t="s">
        <v>53</v>
      </c>
      <c r="O8" s="280" t="s">
        <v>53</v>
      </c>
      <c r="P8" s="281" t="s">
        <v>53</v>
      </c>
      <c r="Q8" s="286" t="s">
        <v>53</v>
      </c>
      <c r="R8" s="281" t="s">
        <v>53</v>
      </c>
      <c r="S8" s="286" t="s">
        <v>53</v>
      </c>
      <c r="T8" s="287" t="s">
        <v>53</v>
      </c>
      <c r="U8" s="277"/>
      <c r="V8" s="229" t="s">
        <v>491</v>
      </c>
      <c r="W8" s="229"/>
      <c r="X8" s="230"/>
      <c r="Y8" s="170" t="s">
        <v>596</v>
      </c>
      <c r="Z8" s="155"/>
      <c r="AA8" s="156"/>
      <c r="AB8" s="157"/>
    </row>
    <row r="9" spans="1:28" s="167" customFormat="1" ht="112">
      <c r="A9" s="162" t="s">
        <v>68</v>
      </c>
      <c r="B9" s="163" t="s">
        <v>69</v>
      </c>
      <c r="C9" s="164" t="s">
        <v>70</v>
      </c>
      <c r="D9" s="168" t="s">
        <v>71</v>
      </c>
      <c r="E9" s="279" t="s">
        <v>53</v>
      </c>
      <c r="F9" s="280" t="s">
        <v>53</v>
      </c>
      <c r="G9" s="281" t="s">
        <v>53</v>
      </c>
      <c r="H9" s="269" t="s">
        <v>53</v>
      </c>
      <c r="I9" s="271" t="s">
        <v>53</v>
      </c>
      <c r="J9" s="271" t="s">
        <v>53</v>
      </c>
      <c r="K9" s="274" t="s">
        <v>53</v>
      </c>
      <c r="L9" s="279" t="s">
        <v>53</v>
      </c>
      <c r="M9" s="280" t="s">
        <v>53</v>
      </c>
      <c r="N9" s="280" t="s">
        <v>53</v>
      </c>
      <c r="O9" s="280" t="s">
        <v>53</v>
      </c>
      <c r="P9" s="281" t="s">
        <v>53</v>
      </c>
      <c r="Q9" s="286" t="s">
        <v>53</v>
      </c>
      <c r="R9" s="281" t="s">
        <v>53</v>
      </c>
      <c r="S9" s="286" t="s">
        <v>53</v>
      </c>
      <c r="T9" s="287" t="s">
        <v>53</v>
      </c>
      <c r="U9" s="341" t="s">
        <v>597</v>
      </c>
      <c r="V9" s="341"/>
      <c r="W9" s="341"/>
      <c r="X9" s="342"/>
      <c r="Y9" s="170"/>
      <c r="Z9" s="155"/>
      <c r="AA9" s="156"/>
      <c r="AB9" s="157"/>
    </row>
    <row r="10" spans="1:28" s="167" customFormat="1" ht="224">
      <c r="A10" s="162" t="s">
        <v>72</v>
      </c>
      <c r="B10" s="163" t="s">
        <v>73</v>
      </c>
      <c r="C10" s="164" t="s">
        <v>74</v>
      </c>
      <c r="D10" s="168" t="s">
        <v>45</v>
      </c>
      <c r="E10" s="279" t="s">
        <v>53</v>
      </c>
      <c r="F10" s="280" t="s">
        <v>53</v>
      </c>
      <c r="G10" s="287" t="s">
        <v>53</v>
      </c>
      <c r="H10" s="288" t="s">
        <v>598</v>
      </c>
      <c r="I10" s="289" t="s">
        <v>599</v>
      </c>
      <c r="J10" s="284" t="s">
        <v>600</v>
      </c>
      <c r="K10" s="285">
        <v>0.93</v>
      </c>
      <c r="L10" s="279" t="s">
        <v>53</v>
      </c>
      <c r="M10" s="280" t="s">
        <v>53</v>
      </c>
      <c r="N10" s="280" t="s">
        <v>53</v>
      </c>
      <c r="O10" s="280" t="s">
        <v>53</v>
      </c>
      <c r="P10" s="281" t="s">
        <v>53</v>
      </c>
      <c r="Q10" s="286" t="s">
        <v>53</v>
      </c>
      <c r="R10" s="281" t="s">
        <v>53</v>
      </c>
      <c r="S10" s="286" t="s">
        <v>53</v>
      </c>
      <c r="T10" s="287" t="s">
        <v>53</v>
      </c>
      <c r="U10" s="277"/>
      <c r="V10" s="229" t="s">
        <v>491</v>
      </c>
      <c r="W10" s="229"/>
      <c r="X10" s="230"/>
      <c r="Y10" s="170" t="s">
        <v>601</v>
      </c>
      <c r="Z10" s="155"/>
      <c r="AA10" s="156"/>
      <c r="AB10" s="157"/>
    </row>
    <row r="11" spans="1:28" s="167" customFormat="1" ht="144">
      <c r="A11" s="162" t="s">
        <v>75</v>
      </c>
      <c r="B11" s="163" t="s">
        <v>73</v>
      </c>
      <c r="C11" s="164" t="s">
        <v>76</v>
      </c>
      <c r="D11" s="168" t="s">
        <v>45</v>
      </c>
      <c r="E11" s="279" t="s">
        <v>53</v>
      </c>
      <c r="F11" s="280" t="s">
        <v>53</v>
      </c>
      <c r="G11" s="281" t="s">
        <v>53</v>
      </c>
      <c r="H11" s="279" t="s">
        <v>53</v>
      </c>
      <c r="I11" s="280" t="s">
        <v>53</v>
      </c>
      <c r="J11" s="280" t="s">
        <v>53</v>
      </c>
      <c r="K11" s="281" t="s">
        <v>53</v>
      </c>
      <c r="L11" s="279" t="s">
        <v>53</v>
      </c>
      <c r="M11" s="280" t="s">
        <v>53</v>
      </c>
      <c r="N11" s="280" t="s">
        <v>53</v>
      </c>
      <c r="O11" s="280" t="s">
        <v>53</v>
      </c>
      <c r="P11" s="281" t="s">
        <v>53</v>
      </c>
      <c r="Q11" s="286" t="s">
        <v>53</v>
      </c>
      <c r="R11" s="281" t="s">
        <v>53</v>
      </c>
      <c r="S11" s="286" t="s">
        <v>53</v>
      </c>
      <c r="T11" s="287" t="s">
        <v>53</v>
      </c>
      <c r="U11" s="277"/>
      <c r="V11" s="229" t="s">
        <v>491</v>
      </c>
      <c r="W11" s="229"/>
      <c r="X11" s="230"/>
      <c r="Y11" s="170"/>
      <c r="Z11" s="155"/>
      <c r="AA11" s="156"/>
      <c r="AB11" s="157"/>
    </row>
    <row r="12" spans="1:28" s="167" customFormat="1" ht="64">
      <c r="A12" s="162" t="s">
        <v>77</v>
      </c>
      <c r="B12" s="163" t="s">
        <v>73</v>
      </c>
      <c r="C12" s="164" t="s">
        <v>78</v>
      </c>
      <c r="D12" s="168" t="s">
        <v>45</v>
      </c>
      <c r="E12" s="279" t="s">
        <v>53</v>
      </c>
      <c r="F12" s="280" t="s">
        <v>53</v>
      </c>
      <c r="G12" s="281" t="s">
        <v>53</v>
      </c>
      <c r="H12" s="279" t="s">
        <v>53</v>
      </c>
      <c r="I12" s="280" t="s">
        <v>53</v>
      </c>
      <c r="J12" s="280" t="s">
        <v>53</v>
      </c>
      <c r="K12" s="281" t="s">
        <v>53</v>
      </c>
      <c r="L12" s="279" t="s">
        <v>53</v>
      </c>
      <c r="M12" s="280" t="s">
        <v>53</v>
      </c>
      <c r="N12" s="280" t="s">
        <v>53</v>
      </c>
      <c r="O12" s="280" t="s">
        <v>53</v>
      </c>
      <c r="P12" s="281" t="s">
        <v>53</v>
      </c>
      <c r="Q12" s="286" t="s">
        <v>53</v>
      </c>
      <c r="R12" s="281" t="s">
        <v>53</v>
      </c>
      <c r="S12" s="286" t="s">
        <v>53</v>
      </c>
      <c r="T12" s="287" t="s">
        <v>53</v>
      </c>
      <c r="U12" s="277"/>
      <c r="V12" s="229" t="s">
        <v>491</v>
      </c>
      <c r="W12" s="229"/>
      <c r="X12" s="230"/>
      <c r="Y12" s="170" t="s">
        <v>602</v>
      </c>
      <c r="Z12" s="155"/>
      <c r="AA12" s="156"/>
      <c r="AB12" s="157"/>
    </row>
    <row r="13" spans="1:28" s="167" customFormat="1" ht="112">
      <c r="A13" s="162" t="s">
        <v>79</v>
      </c>
      <c r="B13" s="163" t="s">
        <v>80</v>
      </c>
      <c r="C13" s="164" t="s">
        <v>81</v>
      </c>
      <c r="D13" s="168" t="s">
        <v>45</v>
      </c>
      <c r="E13" s="279" t="s">
        <v>53</v>
      </c>
      <c r="F13" s="280" t="s">
        <v>53</v>
      </c>
      <c r="G13" s="281" t="s">
        <v>53</v>
      </c>
      <c r="H13" s="279" t="s">
        <v>53</v>
      </c>
      <c r="I13" s="280" t="s">
        <v>53</v>
      </c>
      <c r="J13" s="280" t="s">
        <v>53</v>
      </c>
      <c r="K13" s="281" t="s">
        <v>53</v>
      </c>
      <c r="L13" s="279" t="s">
        <v>53</v>
      </c>
      <c r="M13" s="280" t="s">
        <v>53</v>
      </c>
      <c r="N13" s="280" t="s">
        <v>53</v>
      </c>
      <c r="O13" s="280" t="s">
        <v>53</v>
      </c>
      <c r="P13" s="281" t="s">
        <v>53</v>
      </c>
      <c r="Q13" s="286" t="s">
        <v>53</v>
      </c>
      <c r="R13" s="281" t="s">
        <v>53</v>
      </c>
      <c r="S13" s="286" t="s">
        <v>53</v>
      </c>
      <c r="T13" s="287" t="s">
        <v>53</v>
      </c>
      <c r="U13" s="277"/>
      <c r="V13" s="229" t="s">
        <v>491</v>
      </c>
      <c r="W13" s="229"/>
      <c r="X13" s="230"/>
      <c r="Y13" s="170" t="s">
        <v>603</v>
      </c>
      <c r="Z13" s="155"/>
      <c r="AA13" s="156"/>
      <c r="AB13" s="157"/>
    </row>
    <row r="14" spans="1:28" s="167" customFormat="1" ht="112">
      <c r="A14" s="162" t="s">
        <v>82</v>
      </c>
      <c r="B14" s="163"/>
      <c r="C14" s="164" t="s">
        <v>83</v>
      </c>
      <c r="D14" s="168" t="s">
        <v>45</v>
      </c>
      <c r="E14" s="279" t="s">
        <v>53</v>
      </c>
      <c r="F14" s="280" t="s">
        <v>53</v>
      </c>
      <c r="G14" s="281" t="s">
        <v>53</v>
      </c>
      <c r="H14" s="279" t="s">
        <v>53</v>
      </c>
      <c r="I14" s="280" t="s">
        <v>53</v>
      </c>
      <c r="J14" s="280" t="s">
        <v>53</v>
      </c>
      <c r="K14" s="281" t="s">
        <v>53</v>
      </c>
      <c r="L14" s="279" t="s">
        <v>53</v>
      </c>
      <c r="M14" s="280" t="s">
        <v>53</v>
      </c>
      <c r="N14" s="280" t="s">
        <v>53</v>
      </c>
      <c r="O14" s="280" t="s">
        <v>53</v>
      </c>
      <c r="P14" s="281" t="s">
        <v>53</v>
      </c>
      <c r="Q14" s="286" t="s">
        <v>53</v>
      </c>
      <c r="R14" s="281" t="s">
        <v>53</v>
      </c>
      <c r="S14" s="286" t="s">
        <v>53</v>
      </c>
      <c r="T14" s="287" t="s">
        <v>53</v>
      </c>
      <c r="U14" s="277"/>
      <c r="V14" s="229" t="s">
        <v>491</v>
      </c>
      <c r="W14" s="229"/>
      <c r="X14" s="230"/>
      <c r="Y14" s="170" t="s">
        <v>604</v>
      </c>
      <c r="Z14" s="155"/>
      <c r="AA14" s="156"/>
      <c r="AB14" s="157"/>
    </row>
    <row r="15" spans="1:28" s="167" customFormat="1" ht="128">
      <c r="A15" s="162" t="s">
        <v>84</v>
      </c>
      <c r="B15" s="163"/>
      <c r="C15" s="164" t="s">
        <v>85</v>
      </c>
      <c r="D15" s="168" t="s">
        <v>45</v>
      </c>
      <c r="E15" s="292" t="s">
        <v>53</v>
      </c>
      <c r="F15" s="293" t="s">
        <v>53</v>
      </c>
      <c r="G15" s="281" t="s">
        <v>53</v>
      </c>
      <c r="H15" s="279" t="s">
        <v>53</v>
      </c>
      <c r="I15" s="280" t="s">
        <v>53</v>
      </c>
      <c r="J15" s="280" t="s">
        <v>53</v>
      </c>
      <c r="K15" s="281" t="s">
        <v>53</v>
      </c>
      <c r="L15" s="279" t="s">
        <v>53</v>
      </c>
      <c r="M15" s="280" t="s">
        <v>53</v>
      </c>
      <c r="N15" s="280" t="s">
        <v>53</v>
      </c>
      <c r="O15" s="280" t="s">
        <v>53</v>
      </c>
      <c r="P15" s="281" t="s">
        <v>53</v>
      </c>
      <c r="Q15" s="286" t="s">
        <v>53</v>
      </c>
      <c r="R15" s="281" t="s">
        <v>53</v>
      </c>
      <c r="S15" s="286" t="s">
        <v>53</v>
      </c>
      <c r="T15" s="287" t="s">
        <v>53</v>
      </c>
      <c r="U15" s="277"/>
      <c r="V15" s="229" t="s">
        <v>491</v>
      </c>
      <c r="W15" s="229"/>
      <c r="X15" s="230"/>
      <c r="Y15" s="170" t="s">
        <v>605</v>
      </c>
      <c r="Z15" s="155"/>
      <c r="AA15" s="156"/>
      <c r="AB15" s="157"/>
    </row>
    <row r="16" spans="1:28" s="167" customFormat="1" ht="144">
      <c r="A16" s="162" t="s">
        <v>86</v>
      </c>
      <c r="B16" s="163"/>
      <c r="C16" s="164" t="s">
        <v>87</v>
      </c>
      <c r="D16" s="168" t="s">
        <v>45</v>
      </c>
      <c r="E16" s="292" t="s">
        <v>53</v>
      </c>
      <c r="F16" s="293" t="s">
        <v>53</v>
      </c>
      <c r="G16" s="281" t="s">
        <v>53</v>
      </c>
      <c r="H16" s="279" t="s">
        <v>53</v>
      </c>
      <c r="I16" s="280" t="s">
        <v>53</v>
      </c>
      <c r="J16" s="280" t="s">
        <v>53</v>
      </c>
      <c r="K16" s="281" t="s">
        <v>53</v>
      </c>
      <c r="L16" s="279" t="s">
        <v>53</v>
      </c>
      <c r="M16" s="280" t="s">
        <v>53</v>
      </c>
      <c r="N16" s="280" t="s">
        <v>53</v>
      </c>
      <c r="O16" s="280" t="s">
        <v>53</v>
      </c>
      <c r="P16" s="281" t="s">
        <v>53</v>
      </c>
      <c r="Q16" s="286" t="s">
        <v>53</v>
      </c>
      <c r="R16" s="281" t="s">
        <v>53</v>
      </c>
      <c r="S16" s="286" t="s">
        <v>53</v>
      </c>
      <c r="T16" s="287" t="s">
        <v>53</v>
      </c>
      <c r="U16" s="277"/>
      <c r="V16" s="229" t="s">
        <v>491</v>
      </c>
      <c r="W16" s="229"/>
      <c r="X16" s="230"/>
      <c r="Y16" s="170" t="s">
        <v>606</v>
      </c>
      <c r="Z16" s="155"/>
      <c r="AA16" s="156"/>
      <c r="AB16" s="157"/>
    </row>
    <row r="17" spans="1:28" s="167" customFormat="1" ht="144">
      <c r="A17" s="162" t="s">
        <v>47</v>
      </c>
      <c r="B17" s="163" t="s">
        <v>451</v>
      </c>
      <c r="C17" s="164" t="s">
        <v>52</v>
      </c>
      <c r="D17" s="168" t="s">
        <v>45</v>
      </c>
      <c r="E17" s="292" t="s">
        <v>53</v>
      </c>
      <c r="F17" s="293" t="s">
        <v>53</v>
      </c>
      <c r="G17" s="281" t="s">
        <v>53</v>
      </c>
      <c r="H17" s="279" t="s">
        <v>53</v>
      </c>
      <c r="I17" s="280" t="s">
        <v>53</v>
      </c>
      <c r="J17" s="280" t="s">
        <v>53</v>
      </c>
      <c r="K17" s="281" t="s">
        <v>53</v>
      </c>
      <c r="L17" s="279" t="s">
        <v>53</v>
      </c>
      <c r="M17" s="280" t="s">
        <v>53</v>
      </c>
      <c r="N17" s="280" t="s">
        <v>53</v>
      </c>
      <c r="O17" s="280" t="s">
        <v>53</v>
      </c>
      <c r="P17" s="281" t="s">
        <v>53</v>
      </c>
      <c r="Q17" s="286" t="s">
        <v>53</v>
      </c>
      <c r="R17" s="281" t="s">
        <v>53</v>
      </c>
      <c r="S17" s="286" t="s">
        <v>53</v>
      </c>
      <c r="T17" s="287" t="s">
        <v>53</v>
      </c>
      <c r="U17" s="341" t="s">
        <v>597</v>
      </c>
      <c r="V17" s="341"/>
      <c r="W17" s="341"/>
      <c r="X17" s="342"/>
      <c r="Y17" s="170"/>
      <c r="Z17" s="170"/>
      <c r="AA17" s="162"/>
      <c r="AB17" s="165"/>
    </row>
    <row r="18" spans="1:28" s="167" customFormat="1" ht="96">
      <c r="A18" s="162" t="s">
        <v>47</v>
      </c>
      <c r="B18" s="163">
        <v>150</v>
      </c>
      <c r="C18" s="164" t="s">
        <v>88</v>
      </c>
      <c r="D18" s="168" t="s">
        <v>45</v>
      </c>
      <c r="E18" s="290" t="s">
        <v>53</v>
      </c>
      <c r="F18" s="291" t="s">
        <v>53</v>
      </c>
      <c r="G18" s="274" t="s">
        <v>53</v>
      </c>
      <c r="H18" s="269" t="s">
        <v>53</v>
      </c>
      <c r="I18" s="271" t="s">
        <v>53</v>
      </c>
      <c r="J18" s="271" t="s">
        <v>53</v>
      </c>
      <c r="K18" s="274" t="s">
        <v>53</v>
      </c>
      <c r="L18" s="269" t="s">
        <v>53</v>
      </c>
      <c r="M18" s="271" t="s">
        <v>53</v>
      </c>
      <c r="N18" s="271" t="s">
        <v>53</v>
      </c>
      <c r="O18" s="271" t="s">
        <v>53</v>
      </c>
      <c r="P18" s="274" t="s">
        <v>53</v>
      </c>
      <c r="Q18" s="276" t="s">
        <v>53</v>
      </c>
      <c r="R18" s="274" t="s">
        <v>53</v>
      </c>
      <c r="S18" s="276" t="s">
        <v>53</v>
      </c>
      <c r="T18" s="273" t="s">
        <v>53</v>
      </c>
      <c r="U18" s="341" t="s">
        <v>597</v>
      </c>
      <c r="V18" s="341"/>
      <c r="W18" s="341"/>
      <c r="X18" s="342"/>
      <c r="Y18" s="170"/>
      <c r="Z18" s="170"/>
      <c r="AA18" s="162"/>
      <c r="AB18" s="165"/>
    </row>
    <row r="19" spans="1:28">
      <c r="B19" s="68"/>
      <c r="D19" s="3"/>
    </row>
    <row r="20" spans="1:28">
      <c r="A20" s="142"/>
      <c r="B20" s="143" t="s">
        <v>445</v>
      </c>
      <c r="D20" s="3"/>
    </row>
    <row r="21" spans="1:28">
      <c r="A21" s="144" t="s">
        <v>63</v>
      </c>
      <c r="B21" s="145" t="s">
        <v>446</v>
      </c>
      <c r="D21" s="3"/>
    </row>
  </sheetData>
  <customSheetViews>
    <customSheetView guid="{1D1633C2-9C7D-4AA0-8C38-A0BEAED3A952}" showGridLines="0">
      <pane xSplit="4" ySplit="6" topLeftCell="E7" activePane="bottomRight" state="frozen"/>
      <selection pane="bottomRight"/>
      <colBreaks count="4" manualBreakCount="4">
        <brk id="7" max="1048575" man="1"/>
        <brk id="11" max="1048575" man="1"/>
        <brk id="16" max="1048575" man="1"/>
        <brk id="20" max="1048575" man="1"/>
      </colBreak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s>
  <mergeCells count="12">
    <mergeCell ref="AA5:AB5"/>
    <mergeCell ref="U9:X9"/>
    <mergeCell ref="U17:X17"/>
    <mergeCell ref="U18:X18"/>
    <mergeCell ref="A4:D4"/>
    <mergeCell ref="A5:D5"/>
    <mergeCell ref="E5:G5"/>
    <mergeCell ref="H5:K5"/>
    <mergeCell ref="L5:P5"/>
    <mergeCell ref="Q5:R5"/>
    <mergeCell ref="S5:T5"/>
    <mergeCell ref="U5:X5"/>
  </mergeCells>
  <pageMargins left="0.25" right="0.25" top="0.75" bottom="0.75" header="0.3" footer="0.3"/>
  <pageSetup scale="68" fitToWidth="5" fitToHeight="20" pageOrder="overThenDown" orientation="landscape" r:id="rId2"/>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4" manualBreakCount="4">
    <brk id="7" max="1048575" man="1"/>
    <brk id="11" max="1048575" man="1"/>
    <brk id="16" max="1048575" man="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workbookViewId="0">
      <pane xSplit="6" ySplit="6" topLeftCell="G7" activePane="bottomRight" state="frozen"/>
      <selection activeCell="D10" sqref="D10:AV10"/>
      <selection pane="topRight" activeCell="D10" sqref="D10:AV10"/>
      <selection pane="bottomLeft" activeCell="D10" sqref="D10:AV10"/>
      <selection pane="bottomRight"/>
    </sheetView>
  </sheetViews>
  <sheetFormatPr baseColWidth="10" defaultColWidth="9.33203125" defaultRowHeight="15"/>
  <cols>
    <col min="1" max="1" width="10.6640625" style="2" customWidth="1"/>
    <col min="2" max="2" width="8.6640625" style="2" customWidth="1"/>
    <col min="3" max="3" width="9.33203125" style="2" customWidth="1"/>
    <col min="4" max="4" width="56" style="2" customWidth="1"/>
    <col min="5" max="5" width="12.6640625" style="2" customWidth="1"/>
    <col min="6" max="6" width="15.6640625" style="2" customWidth="1"/>
    <col min="7" max="8" width="10.5" style="2" customWidth="1"/>
    <col min="9" max="9" width="14.6640625" style="2" customWidth="1"/>
    <col min="10" max="10" width="10.5" style="2" customWidth="1"/>
    <col min="11" max="11" width="25.6640625" style="2" customWidth="1"/>
    <col min="12" max="16" width="12.5" style="2" customWidth="1"/>
    <col min="17" max="20" width="14.6640625" style="2" customWidth="1"/>
    <col min="21" max="21" width="43" style="2" customWidth="1"/>
    <col min="22" max="22" width="18.6640625" style="2" customWidth="1"/>
    <col min="23" max="24" width="40.5" style="2" customWidth="1"/>
    <col min="25" max="51" width="12.6640625" style="2" customWidth="1"/>
    <col min="52" max="16384" width="9.33203125" style="2"/>
  </cols>
  <sheetData>
    <row r="1" spans="1:24" ht="17">
      <c r="A1" s="62" t="s">
        <v>397</v>
      </c>
      <c r="B1" s="68"/>
      <c r="G1" s="6" t="s">
        <v>97</v>
      </c>
    </row>
    <row r="2" spans="1:24" ht="21">
      <c r="A2" s="63" t="s">
        <v>423</v>
      </c>
      <c r="B2" s="68"/>
    </row>
    <row r="3" spans="1:24" ht="16">
      <c r="A3" s="69" t="s">
        <v>398</v>
      </c>
      <c r="B3" s="68"/>
    </row>
    <row r="4" spans="1:24" ht="17" thickBot="1">
      <c r="A4" s="334" t="s">
        <v>98</v>
      </c>
      <c r="B4" s="334"/>
      <c r="C4" s="334"/>
      <c r="D4" s="334"/>
      <c r="E4" s="334"/>
      <c r="F4" s="334"/>
    </row>
    <row r="5" spans="1:24" ht="33" thickBot="1">
      <c r="A5" s="158"/>
      <c r="B5" s="3"/>
      <c r="C5" s="3"/>
      <c r="D5" s="3"/>
      <c r="E5" s="3"/>
      <c r="F5" s="3"/>
      <c r="G5" s="335" t="s">
        <v>6</v>
      </c>
      <c r="H5" s="336"/>
      <c r="I5" s="337"/>
      <c r="J5" s="338" t="s">
        <v>452</v>
      </c>
      <c r="K5" s="339"/>
      <c r="L5" s="339"/>
      <c r="M5" s="340"/>
      <c r="N5" s="335" t="s">
        <v>44</v>
      </c>
      <c r="O5" s="336"/>
      <c r="P5" s="337"/>
      <c r="Q5" s="338" t="s">
        <v>448</v>
      </c>
      <c r="R5" s="339"/>
      <c r="S5" s="339"/>
      <c r="T5" s="340"/>
      <c r="U5" s="73" t="s">
        <v>403</v>
      </c>
      <c r="V5" s="73" t="s">
        <v>404</v>
      </c>
      <c r="W5" s="338" t="s">
        <v>405</v>
      </c>
      <c r="X5" s="340"/>
    </row>
    <row r="6" spans="1:24" ht="129" thickBot="1">
      <c r="A6" s="74" t="s">
        <v>408</v>
      </c>
      <c r="B6" s="75" t="s">
        <v>8</v>
      </c>
      <c r="C6" s="75" t="s">
        <v>9</v>
      </c>
      <c r="D6" s="76" t="s">
        <v>425</v>
      </c>
      <c r="E6" s="76" t="s">
        <v>10</v>
      </c>
      <c r="F6" s="148" t="s">
        <v>41</v>
      </c>
      <c r="G6" s="78" t="s">
        <v>11</v>
      </c>
      <c r="H6" s="79" t="s">
        <v>27</v>
      </c>
      <c r="I6" s="159" t="s">
        <v>91</v>
      </c>
      <c r="J6" s="78" t="s">
        <v>12</v>
      </c>
      <c r="K6" s="149" t="s">
        <v>322</v>
      </c>
      <c r="L6" s="149" t="s">
        <v>323</v>
      </c>
      <c r="M6" s="159" t="s">
        <v>324</v>
      </c>
      <c r="N6" s="78" t="s">
        <v>42</v>
      </c>
      <c r="O6" s="79" t="s">
        <v>43</v>
      </c>
      <c r="P6" s="80" t="s">
        <v>13</v>
      </c>
      <c r="Q6" s="78" t="s">
        <v>399</v>
      </c>
      <c r="R6" s="79" t="s">
        <v>400</v>
      </c>
      <c r="S6" s="79" t="s">
        <v>401</v>
      </c>
      <c r="T6" s="80" t="s">
        <v>402</v>
      </c>
      <c r="U6" s="81" t="s">
        <v>363</v>
      </c>
      <c r="V6" s="81" t="s">
        <v>99</v>
      </c>
      <c r="W6" s="82" t="s">
        <v>406</v>
      </c>
      <c r="X6" s="83" t="s">
        <v>407</v>
      </c>
    </row>
    <row r="7" spans="1:24" ht="16" thickTop="1">
      <c r="B7" s="68"/>
    </row>
    <row r="8" spans="1:24">
      <c r="A8" s="142"/>
      <c r="B8" s="143" t="s">
        <v>445</v>
      </c>
    </row>
    <row r="9" spans="1:24">
      <c r="A9" s="144" t="s">
        <v>63</v>
      </c>
      <c r="B9" s="145" t="s">
        <v>446</v>
      </c>
    </row>
  </sheetData>
  <customSheetViews>
    <customSheetView guid="{1D1633C2-9C7D-4AA0-8C38-A0BEAED3A952}" showGridLines="0">
      <pane xSplit="6" ySplit="6" topLeftCell="G7" activePane="bottomRight" state="frozen"/>
      <selection pane="bottomRight"/>
      <colBreaks count="3" manualBreakCount="3">
        <brk id="9" max="1048575" man="1"/>
        <brk id="13" max="1048575" man="1"/>
        <brk id="16" max="1048575" man="1"/>
      </colBreak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s>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2"/>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L21"/>
  <sheetViews>
    <sheetView showGridLines="0" zoomScaleNormal="100" workbookViewId="0">
      <pane xSplit="2" ySplit="6" topLeftCell="C7" activePane="bottomRight" state="frozen"/>
      <selection activeCell="D10" sqref="D10:AV10"/>
      <selection pane="topRight" activeCell="D10" sqref="D10:AV10"/>
      <selection pane="bottomLeft" activeCell="D10" sqref="D10:AV10"/>
      <selection pane="bottomRight" activeCell="G27" sqref="G27"/>
    </sheetView>
  </sheetViews>
  <sheetFormatPr baseColWidth="10" defaultColWidth="9.33203125" defaultRowHeight="15"/>
  <cols>
    <col min="1" max="1" width="36.5" style="2" customWidth="1"/>
    <col min="2" max="2" width="63.1640625" style="2" customWidth="1"/>
    <col min="3" max="12" width="16.83203125" style="2" customWidth="1"/>
    <col min="13" max="16384" width="9.33203125" style="2"/>
  </cols>
  <sheetData>
    <row r="1" spans="1:12" ht="17">
      <c r="A1" s="62" t="s">
        <v>397</v>
      </c>
      <c r="B1" s="68"/>
      <c r="E1" s="6" t="s">
        <v>97</v>
      </c>
    </row>
    <row r="2" spans="1:12" ht="21">
      <c r="A2" s="63" t="s">
        <v>423</v>
      </c>
      <c r="B2" s="68"/>
    </row>
    <row r="3" spans="1:12" ht="16">
      <c r="A3" s="69" t="s">
        <v>453</v>
      </c>
      <c r="B3" s="68"/>
    </row>
    <row r="4" spans="1:12" ht="17" thickBot="1">
      <c r="A4" s="334" t="s">
        <v>98</v>
      </c>
      <c r="B4" s="334"/>
      <c r="C4" s="160"/>
      <c r="D4" s="161"/>
    </row>
    <row r="5" spans="1:12" ht="19">
      <c r="A5" s="231"/>
      <c r="B5" s="232"/>
      <c r="C5" s="353" t="s">
        <v>569</v>
      </c>
      <c r="D5" s="358"/>
      <c r="E5" s="358"/>
      <c r="F5" s="358"/>
      <c r="G5" s="354"/>
      <c r="H5" s="358" t="s">
        <v>570</v>
      </c>
      <c r="I5" s="358"/>
      <c r="J5" s="354"/>
      <c r="K5" s="353" t="s">
        <v>6</v>
      </c>
      <c r="L5" s="354"/>
    </row>
    <row r="6" spans="1:12" ht="35" thickBot="1">
      <c r="A6" s="233"/>
      <c r="B6" s="234"/>
      <c r="C6" s="235">
        <v>2017</v>
      </c>
      <c r="D6" s="236">
        <v>2018</v>
      </c>
      <c r="E6" s="236">
        <v>2019</v>
      </c>
      <c r="F6" s="236">
        <v>2020</v>
      </c>
      <c r="G6" s="237" t="s">
        <v>571</v>
      </c>
      <c r="H6" s="236" t="s">
        <v>572</v>
      </c>
      <c r="I6" s="236" t="s">
        <v>573</v>
      </c>
      <c r="J6" s="238" t="s">
        <v>454</v>
      </c>
      <c r="K6" s="235" t="s">
        <v>574</v>
      </c>
      <c r="L6" s="238" t="s">
        <v>575</v>
      </c>
    </row>
    <row r="7" spans="1:12" ht="17">
      <c r="A7" s="355" t="s">
        <v>576</v>
      </c>
      <c r="B7" s="239" t="s">
        <v>577</v>
      </c>
      <c r="C7" s="240"/>
      <c r="D7" s="241"/>
      <c r="E7" s="241">
        <v>57000</v>
      </c>
      <c r="F7" s="241">
        <v>71500</v>
      </c>
      <c r="G7" s="242">
        <v>128500</v>
      </c>
      <c r="H7" s="375">
        <v>0.1</v>
      </c>
      <c r="I7" s="375">
        <v>0</v>
      </c>
      <c r="J7" s="376">
        <v>0</v>
      </c>
      <c r="K7" s="243"/>
      <c r="L7" s="244"/>
    </row>
    <row r="8" spans="1:12" ht="17">
      <c r="A8" s="356"/>
      <c r="B8" s="245" t="s">
        <v>578</v>
      </c>
      <c r="C8" s="246">
        <v>5500</v>
      </c>
      <c r="D8" s="247">
        <v>15000</v>
      </c>
      <c r="E8" s="247">
        <v>14000</v>
      </c>
      <c r="F8" s="247">
        <v>8500</v>
      </c>
      <c r="G8" s="248">
        <v>43000</v>
      </c>
      <c r="H8" s="377">
        <v>0</v>
      </c>
      <c r="I8" s="377">
        <v>0</v>
      </c>
      <c r="J8" s="378">
        <v>0</v>
      </c>
      <c r="K8" s="243"/>
      <c r="L8" s="244"/>
    </row>
    <row r="9" spans="1:12" ht="17">
      <c r="A9" s="356"/>
      <c r="B9" s="245" t="s">
        <v>579</v>
      </c>
      <c r="C9" s="246"/>
      <c r="D9" s="247"/>
      <c r="E9" s="247">
        <v>1220889</v>
      </c>
      <c r="F9" s="247"/>
      <c r="G9" s="248">
        <v>1220889</v>
      </c>
      <c r="H9" s="377">
        <v>8.6</v>
      </c>
      <c r="I9" s="377">
        <v>1</v>
      </c>
      <c r="J9" s="378">
        <v>0.4</v>
      </c>
      <c r="K9" s="243"/>
      <c r="L9" s="244"/>
    </row>
    <row r="10" spans="1:12" ht="26.25" customHeight="1">
      <c r="A10" s="356"/>
      <c r="B10" s="245" t="s">
        <v>580</v>
      </c>
      <c r="C10" s="246">
        <v>5000</v>
      </c>
      <c r="D10" s="247"/>
      <c r="E10" s="247"/>
      <c r="F10" s="247"/>
      <c r="G10" s="248">
        <v>5000</v>
      </c>
      <c r="H10" s="377">
        <v>0</v>
      </c>
      <c r="I10" s="377" t="s">
        <v>672</v>
      </c>
      <c r="J10" s="378" t="s">
        <v>672</v>
      </c>
      <c r="K10" s="243"/>
      <c r="L10" s="244"/>
    </row>
    <row r="11" spans="1:12" ht="26.25" customHeight="1">
      <c r="A11" s="356"/>
      <c r="B11" s="245" t="s">
        <v>581</v>
      </c>
      <c r="C11" s="246"/>
      <c r="D11" s="247"/>
      <c r="E11" s="247">
        <v>5455</v>
      </c>
      <c r="F11" s="247"/>
      <c r="G11" s="248">
        <v>5455</v>
      </c>
      <c r="H11" s="377">
        <v>0</v>
      </c>
      <c r="I11" s="377" t="s">
        <v>672</v>
      </c>
      <c r="J11" s="378">
        <v>0</v>
      </c>
      <c r="K11" s="243"/>
      <c r="L11" s="244"/>
    </row>
    <row r="12" spans="1:12" ht="26.25" customHeight="1">
      <c r="A12" s="356"/>
      <c r="B12" s="245" t="s">
        <v>582</v>
      </c>
      <c r="C12" s="246"/>
      <c r="D12" s="247">
        <v>18506</v>
      </c>
      <c r="E12" s="247">
        <v>385882</v>
      </c>
      <c r="F12" s="247">
        <v>47428</v>
      </c>
      <c r="G12" s="248">
        <v>451816</v>
      </c>
      <c r="H12" s="377">
        <v>19.5</v>
      </c>
      <c r="I12" s="377">
        <v>3.9</v>
      </c>
      <c r="J12" s="378">
        <v>1.4</v>
      </c>
      <c r="K12" s="243"/>
      <c r="L12" s="244"/>
    </row>
    <row r="13" spans="1:12" ht="26.25" customHeight="1">
      <c r="A13" s="356"/>
      <c r="B13" s="245" t="s">
        <v>583</v>
      </c>
      <c r="C13" s="246"/>
      <c r="D13" s="247"/>
      <c r="E13" s="247">
        <v>360000</v>
      </c>
      <c r="F13" s="247">
        <v>900000</v>
      </c>
      <c r="G13" s="248">
        <v>1260000</v>
      </c>
      <c r="H13" s="377">
        <v>25.9</v>
      </c>
      <c r="I13" s="377">
        <v>0</v>
      </c>
      <c r="J13" s="378">
        <v>0.4</v>
      </c>
      <c r="K13" s="243"/>
      <c r="L13" s="244"/>
    </row>
    <row r="14" spans="1:12" ht="26.25" customHeight="1">
      <c r="A14" s="356"/>
      <c r="B14" s="245" t="s">
        <v>584</v>
      </c>
      <c r="C14" s="246"/>
      <c r="D14" s="247"/>
      <c r="E14" s="247"/>
      <c r="F14" s="247">
        <v>129376</v>
      </c>
      <c r="G14" s="248">
        <v>129376</v>
      </c>
      <c r="H14" s="377"/>
      <c r="I14" s="377"/>
      <c r="J14" s="378"/>
      <c r="K14" s="243"/>
      <c r="L14" s="244"/>
    </row>
    <row r="15" spans="1:12" ht="26.25" customHeight="1" thickBot="1">
      <c r="A15" s="356"/>
      <c r="B15" s="245" t="s">
        <v>585</v>
      </c>
      <c r="C15" s="246">
        <v>427379.18</v>
      </c>
      <c r="D15" s="247"/>
      <c r="E15" s="247"/>
      <c r="F15" s="247"/>
      <c r="G15" s="248">
        <v>427379.18</v>
      </c>
      <c r="H15" s="377"/>
      <c r="I15" s="377"/>
      <c r="J15" s="378"/>
      <c r="K15" s="243"/>
      <c r="L15" s="244"/>
    </row>
    <row r="16" spans="1:12" ht="26.25" customHeight="1">
      <c r="A16" s="355" t="s">
        <v>586</v>
      </c>
      <c r="B16" s="249" t="s">
        <v>587</v>
      </c>
      <c r="C16" s="240">
        <v>437879.18</v>
      </c>
      <c r="D16" s="241">
        <v>33506</v>
      </c>
      <c r="E16" s="241">
        <v>2043226</v>
      </c>
      <c r="F16" s="241">
        <v>1156804</v>
      </c>
      <c r="G16" s="242">
        <v>3671415.18</v>
      </c>
      <c r="H16" s="375">
        <v>54.1</v>
      </c>
      <c r="I16" s="375">
        <v>5</v>
      </c>
      <c r="J16" s="376">
        <v>2.2000000000000002</v>
      </c>
      <c r="K16" s="250">
        <v>9</v>
      </c>
      <c r="L16" s="251">
        <v>302</v>
      </c>
    </row>
    <row r="17" spans="1:12" ht="26.25" customHeight="1">
      <c r="A17" s="356"/>
      <c r="B17" s="252" t="s">
        <v>588</v>
      </c>
      <c r="C17" s="246">
        <v>2331</v>
      </c>
      <c r="D17" s="247">
        <v>25296</v>
      </c>
      <c r="E17" s="247"/>
      <c r="F17" s="247"/>
      <c r="G17" s="248">
        <v>27627</v>
      </c>
      <c r="H17" s="377">
        <v>0.1</v>
      </c>
      <c r="I17" s="377">
        <v>0</v>
      </c>
      <c r="J17" s="378">
        <v>0</v>
      </c>
      <c r="K17" s="253"/>
      <c r="L17" s="254"/>
    </row>
    <row r="18" spans="1:12" ht="26.25" customHeight="1">
      <c r="A18" s="356"/>
      <c r="B18" s="252" t="s">
        <v>589</v>
      </c>
      <c r="C18" s="246">
        <v>160614</v>
      </c>
      <c r="D18" s="247"/>
      <c r="E18" s="247"/>
      <c r="F18" s="247"/>
      <c r="G18" s="248">
        <v>160614</v>
      </c>
      <c r="H18" s="377" t="s">
        <v>672</v>
      </c>
      <c r="I18" s="377" t="s">
        <v>672</v>
      </c>
      <c r="J18" s="378" t="s">
        <v>672</v>
      </c>
      <c r="K18" s="253">
        <v>2</v>
      </c>
      <c r="L18" s="254">
        <v>48</v>
      </c>
    </row>
    <row r="19" spans="1:12" ht="26.25" customHeight="1">
      <c r="A19" s="356"/>
      <c r="B19" s="252" t="s">
        <v>590</v>
      </c>
      <c r="C19" s="246">
        <v>8354</v>
      </c>
      <c r="D19" s="247">
        <v>22928</v>
      </c>
      <c r="E19" s="247">
        <v>59345</v>
      </c>
      <c r="F19" s="247"/>
      <c r="G19" s="248">
        <v>90627</v>
      </c>
      <c r="H19" s="377">
        <v>0.1</v>
      </c>
      <c r="I19" s="377">
        <v>0</v>
      </c>
      <c r="J19" s="378">
        <v>0</v>
      </c>
      <c r="K19" s="253">
        <v>1</v>
      </c>
      <c r="L19" s="254">
        <v>53</v>
      </c>
    </row>
    <row r="20" spans="1:12" ht="26.25" customHeight="1">
      <c r="A20" s="356"/>
      <c r="B20" s="252" t="s">
        <v>591</v>
      </c>
      <c r="C20" s="246"/>
      <c r="D20" s="247">
        <v>29444</v>
      </c>
      <c r="E20" s="247"/>
      <c r="F20" s="247"/>
      <c r="G20" s="248">
        <v>29444</v>
      </c>
      <c r="H20" s="377" t="s">
        <v>672</v>
      </c>
      <c r="I20" s="377" t="s">
        <v>672</v>
      </c>
      <c r="J20" s="378" t="s">
        <v>672</v>
      </c>
      <c r="K20" s="253"/>
      <c r="L20" s="254"/>
    </row>
    <row r="21" spans="1:12" ht="33.75" customHeight="1" thickBot="1">
      <c r="A21" s="357"/>
      <c r="B21" s="255" t="s">
        <v>592</v>
      </c>
      <c r="C21" s="256">
        <v>609178.17999999993</v>
      </c>
      <c r="D21" s="257">
        <v>111174</v>
      </c>
      <c r="E21" s="257">
        <v>2102571</v>
      </c>
      <c r="F21" s="257">
        <v>1156804</v>
      </c>
      <c r="G21" s="258">
        <v>3979727.18</v>
      </c>
      <c r="H21" s="379">
        <v>54.3</v>
      </c>
      <c r="I21" s="379">
        <v>5</v>
      </c>
      <c r="J21" s="380">
        <v>2.2000000000000002</v>
      </c>
      <c r="K21" s="259">
        <f>SUM(K16:K20)</f>
        <v>12</v>
      </c>
      <c r="L21" s="260">
        <f>SUM(L16:L20)</f>
        <v>403</v>
      </c>
    </row>
  </sheetData>
  <customSheetViews>
    <customSheetView guid="{1D1633C2-9C7D-4AA0-8C38-A0BEAED3A952}" showGridLines="0">
      <pane xSplit="2" ySplit="6" topLeftCell="C10" activePane="bottomRight" state="frozen"/>
      <selection pane="bottomRight"/>
      <pageMargins left="0.5" right="0.5" top="0.75" bottom="0.75" header="0.3" footer="0.3"/>
      <pageSetup scale="68" fitToHeight="2"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s>
  <mergeCells count="6">
    <mergeCell ref="K5:L5"/>
    <mergeCell ref="A7:A15"/>
    <mergeCell ref="A16:A21"/>
    <mergeCell ref="A4:B4"/>
    <mergeCell ref="C5:G5"/>
    <mergeCell ref="H5:J5"/>
  </mergeCells>
  <pageMargins left="0.5" right="0.5" top="0.75" bottom="0.75" header="0.3" footer="0.3"/>
  <pageSetup scale="68" fitToHeight="2" pageOrder="overThenDown" orientation="landscape" r:id="rId2"/>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7"/>
  <sheetViews>
    <sheetView zoomScaleNormal="100" workbookViewId="0"/>
  </sheetViews>
  <sheetFormatPr baseColWidth="10" defaultColWidth="9.33203125" defaultRowHeight="16"/>
  <cols>
    <col min="1" max="1" width="40.6640625" style="1" customWidth="1"/>
    <col min="2" max="2" width="70.6640625" style="1" customWidth="1"/>
    <col min="3" max="16384" width="9.33203125" style="1"/>
  </cols>
  <sheetData>
    <row r="1" spans="1:2" ht="18">
      <c r="A1" s="19" t="s">
        <v>359</v>
      </c>
    </row>
    <row r="2" spans="1:2">
      <c r="A2" s="20" t="s">
        <v>360</v>
      </c>
    </row>
    <row r="3" spans="1:2">
      <c r="A3" s="20"/>
    </row>
    <row r="4" spans="1:2" ht="17">
      <c r="A4" s="21" t="s">
        <v>361</v>
      </c>
      <c r="B4" s="22" t="s">
        <v>362</v>
      </c>
    </row>
    <row r="5" spans="1:2">
      <c r="A5" s="23"/>
      <c r="B5" s="24"/>
    </row>
    <row r="6" spans="1:2" ht="17">
      <c r="A6" s="25" t="s">
        <v>6</v>
      </c>
    </row>
    <row r="7" spans="1:2" ht="17">
      <c r="A7" s="18" t="s">
        <v>325</v>
      </c>
      <c r="B7" s="18" t="s">
        <v>326</v>
      </c>
    </row>
    <row r="8" spans="1:2" ht="17">
      <c r="A8" s="18" t="s">
        <v>27</v>
      </c>
      <c r="B8" s="18" t="s">
        <v>338</v>
      </c>
    </row>
    <row r="9" spans="1:2" ht="17">
      <c r="A9" s="18" t="s">
        <v>91</v>
      </c>
      <c r="B9" s="18" t="s">
        <v>339</v>
      </c>
    </row>
    <row r="10" spans="1:2">
      <c r="A10" s="18"/>
      <c r="B10" s="18"/>
    </row>
    <row r="11" spans="1:2" ht="17">
      <c r="A11" s="25" t="s">
        <v>327</v>
      </c>
      <c r="B11" s="18"/>
    </row>
    <row r="12" spans="1:2" ht="17">
      <c r="A12" s="18" t="s">
        <v>28</v>
      </c>
      <c r="B12" s="18" t="s">
        <v>328</v>
      </c>
    </row>
    <row r="13" spans="1:2" ht="17">
      <c r="A13" s="18" t="s">
        <v>29</v>
      </c>
      <c r="B13" s="18" t="s">
        <v>329</v>
      </c>
    </row>
    <row r="14" spans="1:2" ht="17">
      <c r="A14" s="18" t="s">
        <v>330</v>
      </c>
      <c r="B14" s="18" t="s">
        <v>331</v>
      </c>
    </row>
    <row r="15" spans="1:2" ht="34">
      <c r="A15" s="18" t="s">
        <v>31</v>
      </c>
      <c r="B15" s="18" t="s">
        <v>332</v>
      </c>
    </row>
    <row r="16" spans="1:2" ht="34">
      <c r="A16" s="18" t="s">
        <v>333</v>
      </c>
      <c r="B16" s="18" t="s">
        <v>334</v>
      </c>
    </row>
    <row r="17" spans="1:2" ht="34">
      <c r="A17" s="18" t="s">
        <v>335</v>
      </c>
      <c r="B17" s="18" t="s">
        <v>336</v>
      </c>
    </row>
    <row r="18" spans="1:2">
      <c r="A18" s="18"/>
      <c r="B18" s="18"/>
    </row>
    <row r="19" spans="1:2" ht="17">
      <c r="A19" s="25" t="s">
        <v>24</v>
      </c>
      <c r="B19" s="18"/>
    </row>
    <row r="20" spans="1:2" ht="17">
      <c r="A20" s="18" t="s">
        <v>32</v>
      </c>
      <c r="B20" s="18" t="s">
        <v>340</v>
      </c>
    </row>
    <row r="21" spans="1:2" ht="17">
      <c r="A21" s="18" t="s">
        <v>95</v>
      </c>
      <c r="B21" s="18" t="s">
        <v>341</v>
      </c>
    </row>
    <row r="22" spans="1:2" ht="17">
      <c r="A22" s="18" t="s">
        <v>33</v>
      </c>
      <c r="B22" s="18" t="s">
        <v>337</v>
      </c>
    </row>
    <row r="23" spans="1:2" ht="17">
      <c r="A23" s="18" t="s">
        <v>34</v>
      </c>
      <c r="B23" s="18" t="s">
        <v>343</v>
      </c>
    </row>
    <row r="24" spans="1:2" ht="34">
      <c r="A24" s="18" t="s">
        <v>96</v>
      </c>
      <c r="B24" s="18" t="s">
        <v>342</v>
      </c>
    </row>
    <row r="25" spans="1:2">
      <c r="A25" s="18"/>
      <c r="B25" s="18"/>
    </row>
    <row r="26" spans="1:2" ht="17">
      <c r="A26" s="25" t="s">
        <v>447</v>
      </c>
      <c r="B26" s="18"/>
    </row>
    <row r="27" spans="1:2" ht="28.5" customHeight="1">
      <c r="A27" s="18" t="s">
        <v>455</v>
      </c>
      <c r="B27" s="18" t="s">
        <v>456</v>
      </c>
    </row>
    <row r="28" spans="1:2" ht="34">
      <c r="A28" s="18" t="s">
        <v>449</v>
      </c>
      <c r="B28" s="18" t="s">
        <v>457</v>
      </c>
    </row>
    <row r="29" spans="1:2">
      <c r="A29" s="18"/>
      <c r="B29" s="18"/>
    </row>
    <row r="30" spans="1:2">
      <c r="A30" s="26" t="s">
        <v>344</v>
      </c>
      <c r="B30" s="18"/>
    </row>
    <row r="31" spans="1:2" ht="17">
      <c r="A31" s="18" t="s">
        <v>12</v>
      </c>
      <c r="B31" s="18" t="s">
        <v>458</v>
      </c>
    </row>
    <row r="32" spans="1:2" ht="34">
      <c r="A32" s="18" t="s">
        <v>92</v>
      </c>
      <c r="B32" s="18" t="s">
        <v>346</v>
      </c>
    </row>
    <row r="33" spans="1:2" ht="17">
      <c r="A33" s="18" t="s">
        <v>345</v>
      </c>
      <c r="B33" s="18" t="s">
        <v>348</v>
      </c>
    </row>
    <row r="34" spans="1:2" ht="17">
      <c r="A34" s="18" t="s">
        <v>347</v>
      </c>
      <c r="B34" s="18" t="s">
        <v>349</v>
      </c>
    </row>
    <row r="35" spans="1:2">
      <c r="A35" s="18"/>
      <c r="B35" s="18"/>
    </row>
    <row r="36" spans="1:2" ht="17">
      <c r="A36" s="25" t="s">
        <v>424</v>
      </c>
      <c r="B36" s="18"/>
    </row>
    <row r="37" spans="1:2" ht="51">
      <c r="A37" s="18" t="s">
        <v>426</v>
      </c>
      <c r="B37" s="18" t="s">
        <v>459</v>
      </c>
    </row>
    <row r="38" spans="1:2" ht="51">
      <c r="A38" s="18" t="s">
        <v>427</v>
      </c>
      <c r="B38" s="18" t="s">
        <v>460</v>
      </c>
    </row>
    <row r="39" spans="1:2" ht="34">
      <c r="A39" s="18" t="s">
        <v>428</v>
      </c>
      <c r="B39" s="18" t="s">
        <v>461</v>
      </c>
    </row>
    <row r="40" spans="1:2" ht="34">
      <c r="A40" s="18" t="s">
        <v>429</v>
      </c>
      <c r="B40" s="18" t="s">
        <v>350</v>
      </c>
    </row>
    <row r="41" spans="1:2" ht="17">
      <c r="A41" s="18" t="s">
        <v>430</v>
      </c>
      <c r="B41" s="18" t="s">
        <v>358</v>
      </c>
    </row>
    <row r="42" spans="1:2" ht="17">
      <c r="A42" s="18" t="s">
        <v>431</v>
      </c>
      <c r="B42" s="18" t="s">
        <v>462</v>
      </c>
    </row>
    <row r="43" spans="1:2">
      <c r="A43" s="18"/>
      <c r="B43" s="18"/>
    </row>
    <row r="44" spans="1:2">
      <c r="A44" s="26" t="s">
        <v>351</v>
      </c>
      <c r="B44" s="18"/>
    </row>
    <row r="45" spans="1:2" ht="34">
      <c r="A45" s="18" t="s">
        <v>352</v>
      </c>
      <c r="B45" s="18" t="s">
        <v>353</v>
      </c>
    </row>
    <row r="46" spans="1:2" ht="51">
      <c r="A46" s="18" t="s">
        <v>354</v>
      </c>
      <c r="B46" s="18" t="s">
        <v>356</v>
      </c>
    </row>
    <row r="47" spans="1:2" ht="51">
      <c r="A47" s="18" t="s">
        <v>355</v>
      </c>
      <c r="B47" s="18" t="s">
        <v>357</v>
      </c>
    </row>
  </sheetData>
  <customSheetViews>
    <customSheetView guid="{1D1633C2-9C7D-4AA0-8C38-A0BEAED3A952}">
      <pageMargins left="0.5" right="0.5" top="1" bottom="0.75" header="0.3" footer="0.3"/>
      <pageSetup orientation="landscape" horizontalDpi="1200" verticalDpi="1200" r:id="rId1"/>
      <headerFooter>
        <oddFooter>&amp;L&amp;"Avenir LT Std 55 Roman,Regular"&amp;10&amp;F&amp;R&amp;"Avenir LT Std 55 Roman,Regular"&amp;10&amp;P</oddFooter>
      </headerFooter>
    </customSheetView>
  </customSheetViews>
  <pageMargins left="0.5" right="0.5" top="1" bottom="0.75" header="0.3" footer="0.3"/>
  <pageSetup orientation="landscape" horizontalDpi="1200" verticalDpi="1200" r:id="rId2"/>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R8"/>
  <sheetViews>
    <sheetView tabSelected="1" topLeftCell="B1" zoomScaleNormal="100" workbookViewId="0">
      <selection activeCell="H6" sqref="H6"/>
    </sheetView>
  </sheetViews>
  <sheetFormatPr baseColWidth="10" defaultColWidth="8.5" defaultRowHeight="15"/>
  <cols>
    <col min="1" max="1" width="9.5" style="2" customWidth="1"/>
    <col min="2" max="2" width="11.5" style="2" customWidth="1"/>
    <col min="3" max="3" width="30.5" style="2" customWidth="1"/>
    <col min="4" max="4" width="35.5" style="2" customWidth="1"/>
    <col min="5" max="5" width="24.5" style="2" customWidth="1"/>
    <col min="6" max="6" width="14.5" style="2" customWidth="1"/>
    <col min="7" max="7" width="12.5" style="2" customWidth="1"/>
    <col min="8" max="8" width="14.5" style="2" customWidth="1"/>
    <col min="9" max="9" width="10.5" style="2" customWidth="1"/>
    <col min="10" max="14" width="14.5" style="2" customWidth="1"/>
    <col min="15" max="15" width="20.5" style="2" customWidth="1"/>
    <col min="16" max="16" width="18.5" style="2" customWidth="1"/>
    <col min="17" max="17" width="38.5" style="2" customWidth="1"/>
    <col min="18" max="18" width="40.5" style="2" customWidth="1"/>
    <col min="19" max="22" width="20.5" style="2" customWidth="1"/>
    <col min="23" max="16384" width="8.5" style="2"/>
  </cols>
  <sheetData>
    <row r="1" spans="1:18" ht="23">
      <c r="A1" s="27" t="s">
        <v>387</v>
      </c>
      <c r="B1" s="5"/>
      <c r="F1" s="6" t="s">
        <v>608</v>
      </c>
      <c r="P1" s="6"/>
    </row>
    <row r="2" spans="1:18" ht="19">
      <c r="A2" s="7" t="s">
        <v>415</v>
      </c>
      <c r="B2" s="7"/>
    </row>
    <row r="3" spans="1:18" ht="19">
      <c r="A3" s="8" t="s">
        <v>98</v>
      </c>
      <c r="B3" s="9"/>
      <c r="C3" s="10"/>
      <c r="D3" s="10"/>
      <c r="E3" s="10"/>
      <c r="F3" s="11"/>
      <c r="G3" s="11"/>
      <c r="H3" s="11"/>
      <c r="I3" s="11"/>
      <c r="J3" s="11"/>
      <c r="K3" s="11"/>
      <c r="L3" s="11"/>
      <c r="M3" s="11"/>
      <c r="N3" s="11"/>
      <c r="O3" s="11"/>
      <c r="Q3" s="11"/>
    </row>
    <row r="4" spans="1:18" ht="32">
      <c r="F4" s="359" t="s">
        <v>319</v>
      </c>
      <c r="G4" s="360"/>
      <c r="H4" s="359" t="s">
        <v>368</v>
      </c>
      <c r="I4" s="361"/>
      <c r="J4" s="360"/>
      <c r="K4" s="362" t="s">
        <v>410</v>
      </c>
      <c r="L4" s="363"/>
      <c r="M4" s="363"/>
      <c r="N4" s="364"/>
      <c r="O4" s="67" t="s">
        <v>403</v>
      </c>
      <c r="P4" s="67" t="s">
        <v>404</v>
      </c>
      <c r="Q4" s="362" t="s">
        <v>405</v>
      </c>
      <c r="R4" s="364"/>
    </row>
    <row r="5" spans="1:18" s="176" customFormat="1" ht="128">
      <c r="A5" s="172" t="s">
        <v>408</v>
      </c>
      <c r="B5" s="173" t="s">
        <v>8</v>
      </c>
      <c r="C5" s="17" t="s">
        <v>409</v>
      </c>
      <c r="D5" s="17" t="s">
        <v>388</v>
      </c>
      <c r="E5" s="17" t="s">
        <v>488</v>
      </c>
      <c r="F5" s="17" t="s">
        <v>321</v>
      </c>
      <c r="G5" s="17" t="s">
        <v>320</v>
      </c>
      <c r="H5" s="17" t="s">
        <v>316</v>
      </c>
      <c r="I5" s="17" t="s">
        <v>317</v>
      </c>
      <c r="J5" s="17" t="s">
        <v>318</v>
      </c>
      <c r="K5" s="17" t="s">
        <v>399</v>
      </c>
      <c r="L5" s="17" t="s">
        <v>400</v>
      </c>
      <c r="M5" s="17" t="s">
        <v>401</v>
      </c>
      <c r="N5" s="17" t="s">
        <v>402</v>
      </c>
      <c r="O5" s="17" t="s">
        <v>363</v>
      </c>
      <c r="P5" s="174" t="s">
        <v>99</v>
      </c>
      <c r="Q5" s="175" t="s">
        <v>100</v>
      </c>
      <c r="R5" s="174" t="s">
        <v>101</v>
      </c>
    </row>
    <row r="6" spans="1:18" ht="209" customHeight="1">
      <c r="A6" s="177" t="s">
        <v>175</v>
      </c>
      <c r="B6" s="177" t="s">
        <v>176</v>
      </c>
      <c r="C6" s="177" t="s">
        <v>177</v>
      </c>
      <c r="D6" s="177" t="s">
        <v>178</v>
      </c>
      <c r="E6" s="177" t="s">
        <v>669</v>
      </c>
      <c r="F6" s="178">
        <v>44160</v>
      </c>
      <c r="G6" s="322">
        <v>44182</v>
      </c>
      <c r="H6" s="179" t="s">
        <v>489</v>
      </c>
      <c r="I6" s="179">
        <v>3</v>
      </c>
      <c r="J6" s="179" t="s">
        <v>490</v>
      </c>
      <c r="K6" s="177"/>
      <c r="L6" s="177"/>
      <c r="M6" s="4"/>
      <c r="N6" s="211" t="s">
        <v>491</v>
      </c>
      <c r="O6" s="177" t="s">
        <v>668</v>
      </c>
      <c r="P6" s="164" t="s">
        <v>492</v>
      </c>
      <c r="Q6" s="177" t="s">
        <v>609</v>
      </c>
      <c r="R6" s="4"/>
    </row>
    <row r="7" spans="1:18" ht="16">
      <c r="O7" s="180"/>
    </row>
    <row r="8" spans="1:18" ht="16">
      <c r="O8" s="180"/>
    </row>
  </sheetData>
  <customSheetViews>
    <customSheetView guid="{1D1633C2-9C7D-4AA0-8C38-A0BEAED3A952}">
      <selection activeCell="E6" sqref="E6"/>
      <pageMargins left="0.5" right="0.5" top="0.5" bottom="0.5" header="0.2" footer="0.2"/>
      <pageSetup scale="80" fitToWidth="4" fitToHeight="12" orientation="landscape" r:id="rId1"/>
      <headerFooter>
        <oddFooter>&amp;L&amp;"Avenir LT Std 55 Roman,Regular"&amp;9&amp;F&amp;R&amp;"Avenir LT Std 55 Roman,Regular"&amp;10&amp;P</oddFooter>
      </headerFooter>
    </customSheetView>
  </customSheetViews>
  <mergeCells count="4">
    <mergeCell ref="F4:G4"/>
    <mergeCell ref="H4:J4"/>
    <mergeCell ref="K4:N4"/>
    <mergeCell ref="Q4:R4"/>
  </mergeCells>
  <pageMargins left="0.5" right="0.5" top="0.5" bottom="0.5" header="0.2" footer="0.2"/>
  <pageSetup scale="80" fitToWidth="4" fitToHeight="12" orientation="landscape" r:id="rId2"/>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S24"/>
  <sheetViews>
    <sheetView zoomScaleNormal="100" workbookViewId="0">
      <selection activeCell="R9" sqref="R9"/>
    </sheetView>
  </sheetViews>
  <sheetFormatPr baseColWidth="10" defaultColWidth="8.5" defaultRowHeight="50.25" customHeight="1"/>
  <cols>
    <col min="1" max="1" width="9.5" style="2" customWidth="1"/>
    <col min="2" max="2" width="6.5" style="2" customWidth="1"/>
    <col min="3" max="3" width="50.5" style="2" customWidth="1"/>
    <col min="4" max="4" width="70.5" style="2" customWidth="1"/>
    <col min="5" max="5" width="30.5" style="2" customWidth="1"/>
    <col min="6" max="6" width="18.5" style="2" customWidth="1"/>
    <col min="7" max="7" width="18.83203125" style="2" customWidth="1"/>
    <col min="8" max="8" width="19.33203125" style="2" customWidth="1"/>
    <col min="9" max="9" width="18.6640625" style="2" customWidth="1"/>
    <col min="10" max="10" width="14.5" style="2" customWidth="1"/>
    <col min="11" max="11" width="20.5" style="2" customWidth="1"/>
    <col min="12" max="12" width="30.5" style="2" customWidth="1"/>
    <col min="13" max="16" width="14.5" style="2" customWidth="1"/>
    <col min="17" max="17" width="18.5" style="2" customWidth="1"/>
    <col min="18" max="18" width="40.5" style="2" customWidth="1"/>
    <col min="19" max="19" width="45.5" style="2" customWidth="1"/>
    <col min="20" max="23" width="20.5" style="2" customWidth="1"/>
    <col min="24" max="16384" width="8.5" style="2"/>
  </cols>
  <sheetData>
    <row r="1" spans="1:19" ht="23">
      <c r="A1" s="27" t="s">
        <v>387</v>
      </c>
      <c r="B1" s="5"/>
      <c r="G1" s="6" t="s">
        <v>608</v>
      </c>
      <c r="K1" s="6"/>
      <c r="L1" s="6"/>
      <c r="M1" s="6"/>
      <c r="N1" s="6"/>
      <c r="O1" s="6"/>
      <c r="P1" s="6"/>
      <c r="Q1" s="6"/>
    </row>
    <row r="2" spans="1:19" ht="19">
      <c r="A2" s="7" t="s">
        <v>416</v>
      </c>
      <c r="B2" s="7"/>
    </row>
    <row r="3" spans="1:19" ht="19">
      <c r="A3" s="8" t="s">
        <v>98</v>
      </c>
      <c r="B3" s="9"/>
      <c r="C3" s="10"/>
      <c r="D3" s="10"/>
      <c r="E3" s="10"/>
      <c r="F3" s="10"/>
      <c r="G3" s="11"/>
      <c r="H3" s="11"/>
      <c r="I3" s="11"/>
      <c r="J3" s="11"/>
      <c r="K3" s="11"/>
      <c r="L3" s="11"/>
      <c r="M3" s="11"/>
      <c r="N3" s="11"/>
      <c r="O3" s="11"/>
      <c r="P3" s="11"/>
      <c r="R3" s="11"/>
    </row>
    <row r="4" spans="1:19" ht="32">
      <c r="G4" s="365" t="s">
        <v>366</v>
      </c>
      <c r="H4" s="366"/>
      <c r="I4" s="366"/>
      <c r="J4" s="366"/>
      <c r="K4" s="367"/>
      <c r="L4" s="67" t="s">
        <v>403</v>
      </c>
      <c r="M4" s="362" t="s">
        <v>410</v>
      </c>
      <c r="N4" s="363"/>
      <c r="O4" s="363"/>
      <c r="P4" s="364"/>
      <c r="Q4" s="67" t="s">
        <v>404</v>
      </c>
      <c r="R4" s="368" t="s">
        <v>405</v>
      </c>
      <c r="S4" s="369"/>
    </row>
    <row r="5" spans="1:19" s="181" customFormat="1" ht="76.5" customHeight="1">
      <c r="A5" s="64" t="s">
        <v>408</v>
      </c>
      <c r="B5" s="65" t="s">
        <v>8</v>
      </c>
      <c r="C5" s="12" t="s">
        <v>411</v>
      </c>
      <c r="D5" s="12" t="s">
        <v>412</v>
      </c>
      <c r="E5" s="12" t="s">
        <v>488</v>
      </c>
      <c r="F5" s="12" t="s">
        <v>493</v>
      </c>
      <c r="G5" s="17" t="s">
        <v>309</v>
      </c>
      <c r="H5" s="17" t="s">
        <v>311</v>
      </c>
      <c r="I5" s="17" t="s">
        <v>312</v>
      </c>
      <c r="J5" s="17" t="s">
        <v>494</v>
      </c>
      <c r="K5" s="17" t="s">
        <v>310</v>
      </c>
      <c r="L5" s="12" t="s">
        <v>365</v>
      </c>
      <c r="M5" s="17" t="s">
        <v>399</v>
      </c>
      <c r="N5" s="17" t="s">
        <v>400</v>
      </c>
      <c r="O5" s="17" t="s">
        <v>401</v>
      </c>
      <c r="P5" s="17" t="s">
        <v>402</v>
      </c>
      <c r="Q5" s="13" t="s">
        <v>99</v>
      </c>
      <c r="R5" s="66" t="s">
        <v>100</v>
      </c>
      <c r="S5" s="13" t="s">
        <v>101</v>
      </c>
    </row>
    <row r="6" spans="1:19" ht="320">
      <c r="A6" s="177" t="s">
        <v>65</v>
      </c>
      <c r="B6" s="177" t="s">
        <v>109</v>
      </c>
      <c r="C6" s="177" t="s">
        <v>110</v>
      </c>
      <c r="D6" s="16" t="s">
        <v>111</v>
      </c>
      <c r="E6" s="16" t="s">
        <v>495</v>
      </c>
      <c r="F6" s="16" t="s">
        <v>496</v>
      </c>
      <c r="G6" s="179" t="s">
        <v>497</v>
      </c>
      <c r="H6" s="316">
        <v>1</v>
      </c>
      <c r="I6" s="316">
        <v>0</v>
      </c>
      <c r="J6" s="317">
        <v>1</v>
      </c>
      <c r="K6" s="171" t="s">
        <v>498</v>
      </c>
      <c r="L6" s="171" t="s">
        <v>657</v>
      </c>
      <c r="M6" s="171"/>
      <c r="N6" s="171"/>
      <c r="O6" s="171"/>
      <c r="P6" s="182" t="s">
        <v>499</v>
      </c>
      <c r="Q6" s="183"/>
      <c r="R6" s="303" t="s">
        <v>656</v>
      </c>
      <c r="S6" s="4"/>
    </row>
    <row r="7" spans="1:19" ht="304">
      <c r="A7" s="177" t="s">
        <v>183</v>
      </c>
      <c r="B7" s="177" t="s">
        <v>184</v>
      </c>
      <c r="C7" s="177" t="s">
        <v>185</v>
      </c>
      <c r="D7" s="16" t="s">
        <v>186</v>
      </c>
      <c r="E7" s="16" t="s">
        <v>658</v>
      </c>
      <c r="F7" s="184" t="s">
        <v>500</v>
      </c>
      <c r="G7" s="318">
        <f>80+45</f>
        <v>125</v>
      </c>
      <c r="H7" s="318">
        <f>28+2</f>
        <v>30</v>
      </c>
      <c r="I7" s="318">
        <v>2</v>
      </c>
      <c r="J7" s="319">
        <v>1</v>
      </c>
      <c r="K7" s="171" t="s">
        <v>498</v>
      </c>
      <c r="L7" s="171" t="s">
        <v>501</v>
      </c>
      <c r="M7" s="185"/>
      <c r="N7" s="185"/>
      <c r="O7" s="185"/>
      <c r="P7" s="182" t="s">
        <v>499</v>
      </c>
      <c r="Q7" s="183"/>
      <c r="R7" s="164" t="s">
        <v>502</v>
      </c>
      <c r="S7" s="4"/>
    </row>
    <row r="8" spans="1:19" ht="335">
      <c r="A8" s="177" t="s">
        <v>203</v>
      </c>
      <c r="B8" s="177" t="s">
        <v>204</v>
      </c>
      <c r="C8" s="177" t="s">
        <v>205</v>
      </c>
      <c r="D8" s="16" t="s">
        <v>206</v>
      </c>
      <c r="E8" s="16" t="s">
        <v>659</v>
      </c>
      <c r="F8" s="177" t="s">
        <v>503</v>
      </c>
      <c r="G8" s="320">
        <v>695</v>
      </c>
      <c r="H8" s="320">
        <f>30</f>
        <v>30</v>
      </c>
      <c r="I8" s="320">
        <v>5</v>
      </c>
      <c r="J8" s="321">
        <v>1</v>
      </c>
      <c r="K8" s="171" t="s">
        <v>498</v>
      </c>
      <c r="L8" s="177" t="s">
        <v>504</v>
      </c>
      <c r="M8" s="14"/>
      <c r="N8" s="14"/>
      <c r="O8" s="14"/>
      <c r="P8" s="182" t="s">
        <v>499</v>
      </c>
      <c r="Q8" s="15"/>
      <c r="R8" s="164" t="s">
        <v>666</v>
      </c>
      <c r="S8" s="4"/>
    </row>
    <row r="9" spans="1:19" ht="256">
      <c r="A9" s="177" t="s">
        <v>211</v>
      </c>
      <c r="B9" s="177" t="s">
        <v>212</v>
      </c>
      <c r="C9" s="177" t="s">
        <v>213</v>
      </c>
      <c r="D9" s="16" t="s">
        <v>214</v>
      </c>
      <c r="E9" s="16" t="s">
        <v>660</v>
      </c>
      <c r="F9" s="16" t="s">
        <v>496</v>
      </c>
      <c r="G9" s="186" t="s">
        <v>505</v>
      </c>
      <c r="H9" s="320">
        <v>20</v>
      </c>
      <c r="I9" s="320">
        <v>17</v>
      </c>
      <c r="J9" s="321">
        <v>1</v>
      </c>
      <c r="K9" s="171" t="s">
        <v>498</v>
      </c>
      <c r="L9" s="16" t="s">
        <v>661</v>
      </c>
      <c r="M9" s="185"/>
      <c r="N9" s="185"/>
      <c r="O9" s="185"/>
      <c r="P9" s="182" t="s">
        <v>499</v>
      </c>
      <c r="Q9" s="183"/>
      <c r="R9" s="164" t="s">
        <v>667</v>
      </c>
      <c r="S9" s="4"/>
    </row>
    <row r="10" spans="1:19" ht="144">
      <c r="A10" s="187" t="s">
        <v>187</v>
      </c>
      <c r="B10" s="187" t="s">
        <v>188</v>
      </c>
      <c r="C10" s="187" t="s">
        <v>189</v>
      </c>
      <c r="D10" s="188" t="s">
        <v>190</v>
      </c>
      <c r="E10" s="189" t="s">
        <v>506</v>
      </c>
      <c r="F10" s="188" t="s">
        <v>507</v>
      </c>
      <c r="G10" s="190" t="s">
        <v>53</v>
      </c>
      <c r="H10" s="190" t="s">
        <v>53</v>
      </c>
      <c r="I10" s="190" t="s">
        <v>53</v>
      </c>
      <c r="J10" s="190" t="s">
        <v>53</v>
      </c>
      <c r="K10" s="14" t="s">
        <v>53</v>
      </c>
      <c r="L10" s="303" t="s">
        <v>662</v>
      </c>
      <c r="M10" s="191"/>
      <c r="N10" s="182" t="s">
        <v>499</v>
      </c>
      <c r="O10" s="192"/>
      <c r="P10" s="169"/>
      <c r="Q10" s="177"/>
      <c r="R10" s="164" t="s">
        <v>508</v>
      </c>
      <c r="S10" s="164" t="s">
        <v>506</v>
      </c>
    </row>
    <row r="11" spans="1:19" ht="128">
      <c r="A11" s="295" t="s">
        <v>296</v>
      </c>
      <c r="B11" s="187">
        <v>175</v>
      </c>
      <c r="C11" s="187" t="s">
        <v>297</v>
      </c>
      <c r="D11" s="193" t="s">
        <v>298</v>
      </c>
      <c r="E11" s="16" t="s">
        <v>509</v>
      </c>
      <c r="F11" s="194"/>
      <c r="G11" s="185"/>
      <c r="H11" s="185"/>
      <c r="I11" s="185"/>
      <c r="J11" s="185"/>
      <c r="K11" s="171" t="s">
        <v>498</v>
      </c>
      <c r="L11" s="303" t="s">
        <v>663</v>
      </c>
      <c r="M11" s="185"/>
      <c r="N11" s="185"/>
      <c r="O11" s="185"/>
      <c r="P11" s="182" t="s">
        <v>499</v>
      </c>
      <c r="Q11" s="183"/>
      <c r="R11" s="164" t="s">
        <v>664</v>
      </c>
      <c r="S11" s="4"/>
    </row>
    <row r="12" spans="1:19" ht="128">
      <c r="A12" s="295" t="s">
        <v>299</v>
      </c>
      <c r="B12" s="187" t="s">
        <v>300</v>
      </c>
      <c r="C12" s="187" t="s">
        <v>301</v>
      </c>
      <c r="D12" s="188" t="s">
        <v>302</v>
      </c>
      <c r="E12" s="195" t="s">
        <v>510</v>
      </c>
      <c r="F12" s="196"/>
      <c r="G12" s="197" t="s">
        <v>53</v>
      </c>
      <c r="H12" s="197" t="s">
        <v>53</v>
      </c>
      <c r="I12" s="197" t="s">
        <v>53</v>
      </c>
      <c r="J12" s="197" t="s">
        <v>491</v>
      </c>
      <c r="K12" s="197" t="s">
        <v>53</v>
      </c>
      <c r="L12" s="164" t="s">
        <v>511</v>
      </c>
      <c r="M12" s="191"/>
      <c r="N12" s="191"/>
      <c r="O12" s="191"/>
      <c r="P12" s="191" t="s">
        <v>499</v>
      </c>
      <c r="Q12" s="182" t="s">
        <v>499</v>
      </c>
      <c r="R12" s="164" t="s">
        <v>512</v>
      </c>
      <c r="S12" s="4"/>
    </row>
    <row r="13" spans="1:19" ht="81" thickBot="1">
      <c r="A13" s="295" t="s">
        <v>303</v>
      </c>
      <c r="B13" s="187">
        <v>175</v>
      </c>
      <c r="C13" s="187" t="s">
        <v>304</v>
      </c>
      <c r="D13" s="193" t="s">
        <v>305</v>
      </c>
      <c r="E13" s="315" t="s">
        <v>513</v>
      </c>
      <c r="F13" s="198"/>
      <c r="G13" s="197" t="s">
        <v>53</v>
      </c>
      <c r="H13" s="197" t="s">
        <v>53</v>
      </c>
      <c r="I13" s="197" t="s">
        <v>53</v>
      </c>
      <c r="J13" s="197" t="s">
        <v>491</v>
      </c>
      <c r="K13" s="197" t="s">
        <v>53</v>
      </c>
      <c r="L13" s="199" t="s">
        <v>514</v>
      </c>
      <c r="M13" s="191"/>
      <c r="N13" s="191"/>
      <c r="O13" s="191"/>
      <c r="P13" s="191"/>
      <c r="Q13" s="182" t="s">
        <v>499</v>
      </c>
      <c r="R13" s="306" t="s">
        <v>665</v>
      </c>
      <c r="S13" s="4"/>
    </row>
    <row r="14" spans="1:19" ht="50.25" customHeight="1">
      <c r="E14" s="200"/>
      <c r="F14" s="200"/>
    </row>
    <row r="15" spans="1:19" ht="50.25" customHeight="1">
      <c r="E15" s="201"/>
      <c r="F15" s="201"/>
    </row>
    <row r="16" spans="1:19" ht="50.25" customHeight="1">
      <c r="E16" s="201"/>
      <c r="F16" s="201"/>
    </row>
    <row r="17" spans="5:6" ht="50.25" customHeight="1">
      <c r="E17" s="201"/>
      <c r="F17" s="201"/>
    </row>
    <row r="18" spans="5:6" ht="50.25" customHeight="1">
      <c r="E18" s="201"/>
      <c r="F18" s="201"/>
    </row>
    <row r="19" spans="5:6" ht="50.25" customHeight="1">
      <c r="E19" s="201"/>
      <c r="F19" s="201"/>
    </row>
    <row r="20" spans="5:6" ht="50.25" customHeight="1">
      <c r="E20" s="167"/>
      <c r="F20" s="167"/>
    </row>
    <row r="21" spans="5:6" ht="50.25" customHeight="1">
      <c r="E21" s="202"/>
      <c r="F21" s="202"/>
    </row>
    <row r="22" spans="5:6" ht="50.25" customHeight="1">
      <c r="E22" s="202"/>
      <c r="F22" s="202"/>
    </row>
    <row r="23" spans="5:6" ht="50.25" customHeight="1">
      <c r="E23" s="202"/>
      <c r="F23" s="202"/>
    </row>
    <row r="24" spans="5:6" ht="50.25" customHeight="1">
      <c r="E24" s="201"/>
      <c r="F24" s="201"/>
    </row>
  </sheetData>
  <customSheetViews>
    <customSheetView guid="{1D1633C2-9C7D-4AA0-8C38-A0BEAED3A952}">
      <selection activeCell="D7" sqref="D7"/>
      <pageMargins left="0.5" right="0.5" top="0.5" bottom="0.5" header="0.2" footer="0.2"/>
      <pageSetup scale="80" fitToWidth="5" fitToHeight="15" orientation="landscape" r:id="rId1"/>
      <headerFooter>
        <oddFooter>&amp;L&amp;"Avenir LT Std 55 Roman,Regular"&amp;9&amp;F&amp;R&amp;"Avenir LT Std 55 Roman,Regular"&amp;10&amp;P</oddFooter>
      </headerFooter>
    </customSheetView>
  </customSheetViews>
  <mergeCells count="3">
    <mergeCell ref="G4:K4"/>
    <mergeCell ref="M4:P4"/>
    <mergeCell ref="R4:S4"/>
  </mergeCells>
  <hyperlinks>
    <hyperlink ref="R11" r:id="rId2" display="https://community.valleyair.org/media/3038/2021-shafter-enforcement-report_eng.pdf" xr:uid="{00000000-0004-0000-0700-000000000000}"/>
  </hyperlinks>
  <pageMargins left="0.5" right="0.5" top="0.5" bottom="0.5" header="0.2" footer="0.2"/>
  <pageSetup scale="80" fitToWidth="5" fitToHeight="15" orientation="landscape" r:id="rId3"/>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2"/>
  <sheetViews>
    <sheetView zoomScaleNormal="100" workbookViewId="0">
      <pane xSplit="4" ySplit="5" topLeftCell="M6" activePane="bottomRight" state="frozen"/>
      <selection pane="topRight" activeCell="E1" sqref="E1"/>
      <selection pane="bottomLeft" activeCell="A7" sqref="A7"/>
      <selection pane="bottomRight" activeCell="G14" sqref="G14"/>
    </sheetView>
  </sheetViews>
  <sheetFormatPr baseColWidth="10" defaultColWidth="8.5" defaultRowHeight="15"/>
  <cols>
    <col min="1" max="1" width="9" style="2" customWidth="1"/>
    <col min="2" max="2" width="6.5" style="2" customWidth="1"/>
    <col min="3" max="3" width="60.5" style="2" customWidth="1"/>
    <col min="4" max="4" width="42.5" style="2" customWidth="1"/>
    <col min="5" max="13" width="14.5" style="2" customWidth="1"/>
    <col min="14" max="14" width="26.5" style="2" customWidth="1"/>
    <col min="15" max="15" width="44.5" style="2" customWidth="1"/>
    <col min="16" max="16" width="53.5" style="2" customWidth="1"/>
    <col min="17" max="17" width="40.5" style="2" customWidth="1"/>
    <col min="18" max="18" width="45.5" style="2" customWidth="1"/>
    <col min="19" max="22" width="20.5" style="2" customWidth="1"/>
    <col min="23" max="16384" width="8.5" style="2"/>
  </cols>
  <sheetData>
    <row r="1" spans="1:17" ht="23">
      <c r="A1" s="27" t="s">
        <v>387</v>
      </c>
      <c r="B1" s="5"/>
      <c r="H1" s="6" t="s">
        <v>608</v>
      </c>
    </row>
    <row r="2" spans="1:17" ht="19">
      <c r="A2" s="7" t="s">
        <v>417</v>
      </c>
      <c r="B2" s="7"/>
    </row>
    <row r="3" spans="1:17" ht="19">
      <c r="A3" s="8" t="s">
        <v>98</v>
      </c>
      <c r="B3" s="9"/>
      <c r="C3" s="10"/>
      <c r="D3" s="10"/>
      <c r="E3" s="11"/>
      <c r="F3" s="11"/>
      <c r="G3" s="11"/>
      <c r="H3" s="11"/>
      <c r="I3" s="11"/>
      <c r="J3" s="11"/>
      <c r="K3" s="11"/>
      <c r="L3" s="11"/>
      <c r="M3" s="11"/>
      <c r="N3" s="11"/>
      <c r="O3" s="11"/>
      <c r="P3" s="11"/>
      <c r="Q3" s="11"/>
    </row>
    <row r="4" spans="1:17" ht="32">
      <c r="E4" s="203"/>
      <c r="F4" s="204" t="s">
        <v>368</v>
      </c>
      <c r="G4" s="205"/>
      <c r="H4" s="362" t="s">
        <v>313</v>
      </c>
      <c r="I4" s="364"/>
      <c r="J4" s="362" t="s">
        <v>515</v>
      </c>
      <c r="K4" s="363"/>
      <c r="L4" s="363"/>
      <c r="M4" s="364"/>
      <c r="N4" s="67" t="s">
        <v>404</v>
      </c>
      <c r="O4" s="362" t="s">
        <v>405</v>
      </c>
      <c r="P4" s="364"/>
    </row>
    <row r="5" spans="1:17" ht="96">
      <c r="A5" s="64" t="s">
        <v>408</v>
      </c>
      <c r="B5" s="65" t="s">
        <v>8</v>
      </c>
      <c r="C5" s="12" t="s">
        <v>418</v>
      </c>
      <c r="D5" s="12" t="s">
        <v>419</v>
      </c>
      <c r="E5" s="17" t="s">
        <v>316</v>
      </c>
      <c r="F5" s="17" t="s">
        <v>317</v>
      </c>
      <c r="G5" s="17" t="s">
        <v>318</v>
      </c>
      <c r="H5" s="17" t="s">
        <v>314</v>
      </c>
      <c r="I5" s="17" t="s">
        <v>315</v>
      </c>
      <c r="J5" s="17" t="s">
        <v>399</v>
      </c>
      <c r="K5" s="17" t="s">
        <v>400</v>
      </c>
      <c r="L5" s="17" t="s">
        <v>401</v>
      </c>
      <c r="M5" s="17" t="s">
        <v>402</v>
      </c>
      <c r="N5" s="13" t="s">
        <v>99</v>
      </c>
      <c r="O5" s="17" t="s">
        <v>100</v>
      </c>
      <c r="P5" s="17" t="s">
        <v>101</v>
      </c>
    </row>
    <row r="6" spans="1:17" ht="112">
      <c r="A6" s="187" t="s">
        <v>127</v>
      </c>
      <c r="B6" s="187" t="s">
        <v>128</v>
      </c>
      <c r="C6" s="187" t="s">
        <v>129</v>
      </c>
      <c r="D6" s="187" t="s">
        <v>516</v>
      </c>
      <c r="E6" s="187"/>
      <c r="F6" s="187"/>
      <c r="G6" s="164"/>
      <c r="H6" s="206" t="s">
        <v>517</v>
      </c>
      <c r="I6" s="207" t="s">
        <v>518</v>
      </c>
      <c r="K6" s="208" t="s">
        <v>499</v>
      </c>
      <c r="L6" s="207"/>
      <c r="M6" s="207"/>
      <c r="N6" s="207"/>
      <c r="O6" s="209" t="s">
        <v>648</v>
      </c>
      <c r="P6" s="304" t="s">
        <v>519</v>
      </c>
    </row>
    <row r="7" spans="1:17" ht="192">
      <c r="A7" s="187" t="s">
        <v>156</v>
      </c>
      <c r="B7" s="187" t="s">
        <v>157</v>
      </c>
      <c r="C7" s="187" t="s">
        <v>158</v>
      </c>
      <c r="D7" s="187" t="s">
        <v>159</v>
      </c>
      <c r="E7" s="187" t="s">
        <v>520</v>
      </c>
      <c r="F7" s="210">
        <v>2</v>
      </c>
      <c r="G7" s="209" t="s">
        <v>521</v>
      </c>
      <c r="H7" s="206"/>
      <c r="I7" s="207" t="s">
        <v>522</v>
      </c>
      <c r="J7" s="211"/>
      <c r="K7" s="207"/>
      <c r="L7" s="207"/>
      <c r="M7" s="208" t="s">
        <v>491</v>
      </c>
      <c r="N7" s="207"/>
      <c r="O7" s="209" t="s">
        <v>523</v>
      </c>
      <c r="P7" s="207" t="s">
        <v>519</v>
      </c>
    </row>
    <row r="8" spans="1:17" ht="160">
      <c r="A8" s="187" t="s">
        <v>168</v>
      </c>
      <c r="B8" s="187" t="s">
        <v>169</v>
      </c>
      <c r="C8" s="187" t="s">
        <v>170</v>
      </c>
      <c r="D8" s="187" t="s">
        <v>171</v>
      </c>
      <c r="E8" s="187"/>
      <c r="F8" s="187"/>
      <c r="G8" s="177"/>
      <c r="H8" s="206">
        <v>1</v>
      </c>
      <c r="I8" s="207" t="s">
        <v>524</v>
      </c>
      <c r="J8" s="211" t="s">
        <v>499</v>
      </c>
      <c r="K8" s="207" t="s">
        <v>53</v>
      </c>
      <c r="L8" s="207" t="s">
        <v>53</v>
      </c>
      <c r="M8" s="207" t="s">
        <v>53</v>
      </c>
      <c r="N8" s="207"/>
      <c r="O8" s="209" t="s">
        <v>649</v>
      </c>
      <c r="P8" s="207" t="s">
        <v>519</v>
      </c>
    </row>
    <row r="9" spans="1:17" ht="288">
      <c r="A9" s="187" t="s">
        <v>172</v>
      </c>
      <c r="B9" s="187" t="s">
        <v>173</v>
      </c>
      <c r="C9" s="184" t="s">
        <v>610</v>
      </c>
      <c r="D9" s="188" t="s">
        <v>174</v>
      </c>
      <c r="E9" s="212" t="s">
        <v>525</v>
      </c>
      <c r="F9" s="212" t="s">
        <v>526</v>
      </c>
      <c r="G9" s="213" t="s">
        <v>527</v>
      </c>
      <c r="H9" s="214">
        <v>12</v>
      </c>
      <c r="I9" s="207" t="s">
        <v>651</v>
      </c>
      <c r="J9" s="215"/>
      <c r="L9" s="216" t="s">
        <v>491</v>
      </c>
      <c r="M9" s="14"/>
      <c r="N9" s="15"/>
      <c r="O9" s="184" t="s">
        <v>650</v>
      </c>
      <c r="P9" s="207" t="s">
        <v>519</v>
      </c>
    </row>
    <row r="10" spans="1:17" ht="144">
      <c r="A10" s="187" t="s">
        <v>179</v>
      </c>
      <c r="B10" s="187" t="s">
        <v>180</v>
      </c>
      <c r="C10" s="187" t="s">
        <v>181</v>
      </c>
      <c r="D10" s="188" t="s">
        <v>182</v>
      </c>
      <c r="E10" s="188"/>
      <c r="F10" s="188"/>
      <c r="G10" s="194"/>
      <c r="H10" s="207" t="s">
        <v>53</v>
      </c>
      <c r="I10" s="207" t="s">
        <v>53</v>
      </c>
      <c r="J10" s="207" t="s">
        <v>53</v>
      </c>
      <c r="K10" s="207" t="s">
        <v>53</v>
      </c>
      <c r="L10" s="207" t="s">
        <v>53</v>
      </c>
      <c r="M10" s="207" t="s">
        <v>53</v>
      </c>
      <c r="N10" s="207"/>
      <c r="O10" s="184" t="s">
        <v>528</v>
      </c>
      <c r="P10" s="207" t="s">
        <v>519</v>
      </c>
    </row>
    <row r="11" spans="1:17" ht="144">
      <c r="A11" s="187" t="s">
        <v>199</v>
      </c>
      <c r="B11" s="187" t="s">
        <v>200</v>
      </c>
      <c r="C11" s="187" t="s">
        <v>201</v>
      </c>
      <c r="D11" s="187" t="s">
        <v>202</v>
      </c>
      <c r="E11" s="184"/>
      <c r="F11" s="304">
        <v>1</v>
      </c>
      <c r="G11" s="198"/>
      <c r="H11" s="197" t="s">
        <v>53</v>
      </c>
      <c r="I11" s="197" t="s">
        <v>53</v>
      </c>
      <c r="J11" s="217"/>
      <c r="K11" s="216" t="s">
        <v>491</v>
      </c>
      <c r="L11" s="191"/>
      <c r="M11" s="191"/>
      <c r="N11" s="183"/>
      <c r="O11" s="177" t="s">
        <v>611</v>
      </c>
      <c r="P11" s="207" t="s">
        <v>519</v>
      </c>
    </row>
    <row r="12" spans="1:17" s="128" customFormat="1" ht="208">
      <c r="A12" s="296" t="s">
        <v>207</v>
      </c>
      <c r="B12" s="296" t="s">
        <v>208</v>
      </c>
      <c r="C12" s="296" t="s">
        <v>209</v>
      </c>
      <c r="D12" s="296" t="s">
        <v>210</v>
      </c>
      <c r="E12" s="296"/>
      <c r="F12" s="296"/>
      <c r="G12" s="297"/>
      <c r="H12" s="298" t="s">
        <v>53</v>
      </c>
      <c r="I12" s="298" t="s">
        <v>53</v>
      </c>
      <c r="J12" s="299"/>
      <c r="K12" s="300" t="s">
        <v>491</v>
      </c>
      <c r="L12" s="301"/>
      <c r="M12" s="301"/>
      <c r="N12" s="302"/>
      <c r="O12" s="303" t="s">
        <v>529</v>
      </c>
      <c r="P12" s="304" t="s">
        <v>519</v>
      </c>
    </row>
    <row r="13" spans="1:17" ht="112">
      <c r="A13" s="187" t="s">
        <v>223</v>
      </c>
      <c r="B13" s="187" t="s">
        <v>224</v>
      </c>
      <c r="C13" s="187" t="s">
        <v>225</v>
      </c>
      <c r="D13" s="188" t="s">
        <v>226</v>
      </c>
      <c r="E13" s="187"/>
      <c r="F13" s="187"/>
      <c r="G13" s="163"/>
      <c r="H13" s="207">
        <v>0</v>
      </c>
      <c r="I13" s="207" t="s">
        <v>530</v>
      </c>
      <c r="J13" s="207" t="s">
        <v>53</v>
      </c>
      <c r="K13" s="207" t="s">
        <v>53</v>
      </c>
      <c r="L13" s="207" t="s">
        <v>53</v>
      </c>
      <c r="M13" s="207" t="s">
        <v>53</v>
      </c>
      <c r="N13" s="207"/>
      <c r="O13" s="164" t="s">
        <v>652</v>
      </c>
      <c r="P13" s="207" t="s">
        <v>519</v>
      </c>
    </row>
    <row r="14" spans="1:17" ht="240">
      <c r="A14" s="187" t="s">
        <v>231</v>
      </c>
      <c r="B14" s="187" t="s">
        <v>232</v>
      </c>
      <c r="C14" s="187" t="s">
        <v>233</v>
      </c>
      <c r="D14" s="188" t="s">
        <v>234</v>
      </c>
      <c r="E14" s="187"/>
      <c r="F14" s="187"/>
      <c r="G14" s="163"/>
      <c r="H14" s="207">
        <v>0</v>
      </c>
      <c r="I14" s="207" t="s">
        <v>671</v>
      </c>
      <c r="J14" s="207" t="s">
        <v>53</v>
      </c>
      <c r="K14" s="207" t="s">
        <v>53</v>
      </c>
      <c r="L14" s="207" t="s">
        <v>53</v>
      </c>
      <c r="M14" s="207" t="s">
        <v>53</v>
      </c>
      <c r="N14" s="207"/>
      <c r="O14" s="184" t="s">
        <v>531</v>
      </c>
      <c r="P14" s="207" t="s">
        <v>519</v>
      </c>
    </row>
    <row r="15" spans="1:17" ht="144">
      <c r="A15" s="187" t="s">
        <v>68</v>
      </c>
      <c r="B15" s="187" t="s">
        <v>235</v>
      </c>
      <c r="C15" s="187" t="s">
        <v>236</v>
      </c>
      <c r="D15" s="188" t="s">
        <v>237</v>
      </c>
      <c r="E15" s="187"/>
      <c r="F15" s="187"/>
      <c r="G15" s="163"/>
      <c r="H15" s="304">
        <v>1</v>
      </c>
      <c r="I15" s="207" t="s">
        <v>532</v>
      </c>
      <c r="J15" s="207"/>
      <c r="L15" s="216" t="s">
        <v>491</v>
      </c>
      <c r="M15" s="207"/>
      <c r="N15" s="207"/>
      <c r="O15" s="184" t="s">
        <v>653</v>
      </c>
      <c r="P15" s="207" t="s">
        <v>519</v>
      </c>
    </row>
    <row r="16" spans="1:17" ht="176">
      <c r="A16" s="187" t="s">
        <v>242</v>
      </c>
      <c r="B16" s="187" t="s">
        <v>243</v>
      </c>
      <c r="C16" s="187" t="s">
        <v>244</v>
      </c>
      <c r="D16" s="188" t="s">
        <v>245</v>
      </c>
      <c r="E16" s="187"/>
      <c r="F16" s="187"/>
      <c r="G16" s="163"/>
      <c r="H16" s="304">
        <v>1</v>
      </c>
      <c r="I16" s="207" t="s">
        <v>533</v>
      </c>
      <c r="J16" s="207"/>
      <c r="L16" s="216" t="s">
        <v>491</v>
      </c>
      <c r="M16" s="207"/>
      <c r="N16" s="207"/>
      <c r="O16" s="184" t="s">
        <v>534</v>
      </c>
      <c r="P16" s="207" t="s">
        <v>519</v>
      </c>
    </row>
    <row r="17" spans="1:16" ht="157.5" customHeight="1">
      <c r="A17" s="187" t="s">
        <v>246</v>
      </c>
      <c r="B17" s="187" t="s">
        <v>247</v>
      </c>
      <c r="C17" s="187" t="s">
        <v>248</v>
      </c>
      <c r="D17" s="188" t="s">
        <v>249</v>
      </c>
      <c r="E17" s="187"/>
      <c r="F17" s="187"/>
      <c r="G17" s="163"/>
      <c r="H17" s="207">
        <v>12</v>
      </c>
      <c r="I17" s="207" t="s">
        <v>530</v>
      </c>
      <c r="J17" s="207"/>
      <c r="L17" s="216" t="s">
        <v>491</v>
      </c>
      <c r="M17" s="207"/>
      <c r="N17" s="207"/>
      <c r="O17" s="184" t="s">
        <v>535</v>
      </c>
      <c r="P17" s="207" t="s">
        <v>519</v>
      </c>
    </row>
    <row r="18" spans="1:16" ht="272">
      <c r="A18" s="177" t="s">
        <v>264</v>
      </c>
      <c r="B18" s="177" t="s">
        <v>265</v>
      </c>
      <c r="C18" s="177" t="s">
        <v>266</v>
      </c>
      <c r="D18" s="164" t="s">
        <v>267</v>
      </c>
      <c r="E18" s="164"/>
      <c r="F18" s="164"/>
      <c r="G18" s="164"/>
      <c r="H18" s="14"/>
      <c r="I18" s="14"/>
      <c r="J18" s="215"/>
      <c r="K18" s="14"/>
      <c r="L18" s="216" t="s">
        <v>491</v>
      </c>
      <c r="M18" s="14"/>
      <c r="N18" s="15"/>
      <c r="O18" s="177" t="s">
        <v>536</v>
      </c>
      <c r="P18" s="207" t="s">
        <v>519</v>
      </c>
    </row>
    <row r="19" spans="1:16" ht="256">
      <c r="A19" s="177" t="s">
        <v>280</v>
      </c>
      <c r="B19" s="177" t="s">
        <v>281</v>
      </c>
      <c r="C19" s="177" t="s">
        <v>282</v>
      </c>
      <c r="D19" s="177" t="s">
        <v>283</v>
      </c>
      <c r="E19" s="177"/>
      <c r="F19" s="177"/>
      <c r="G19" s="177"/>
      <c r="H19" s="197" t="s">
        <v>53</v>
      </c>
      <c r="I19" s="207" t="s">
        <v>530</v>
      </c>
      <c r="J19" s="217"/>
      <c r="K19" s="216" t="s">
        <v>491</v>
      </c>
      <c r="L19" s="191"/>
      <c r="M19" s="191"/>
      <c r="N19" s="15"/>
      <c r="O19" s="177" t="s">
        <v>655</v>
      </c>
      <c r="P19" s="207" t="s">
        <v>519</v>
      </c>
    </row>
    <row r="20" spans="1:16" ht="176">
      <c r="A20" s="177" t="s">
        <v>284</v>
      </c>
      <c r="B20" s="177" t="s">
        <v>285</v>
      </c>
      <c r="C20" s="177" t="s">
        <v>286</v>
      </c>
      <c r="D20" s="177" t="s">
        <v>287</v>
      </c>
      <c r="E20" s="177"/>
      <c r="F20" s="177"/>
      <c r="G20" s="177"/>
      <c r="H20" s="197" t="s">
        <v>53</v>
      </c>
      <c r="I20" s="197" t="s">
        <v>53</v>
      </c>
      <c r="J20" s="217"/>
      <c r="K20" s="216" t="s">
        <v>491</v>
      </c>
      <c r="L20" s="191"/>
      <c r="M20" s="191"/>
      <c r="N20" s="183"/>
      <c r="O20" s="184" t="s">
        <v>654</v>
      </c>
      <c r="P20" s="207" t="s">
        <v>519</v>
      </c>
    </row>
    <row r="21" spans="1:16" ht="213.75" customHeight="1">
      <c r="A21" s="177" t="s">
        <v>288</v>
      </c>
      <c r="B21" s="177" t="s">
        <v>289</v>
      </c>
      <c r="C21" s="177" t="s">
        <v>290</v>
      </c>
      <c r="D21" s="177" t="s">
        <v>291</v>
      </c>
      <c r="E21" s="177"/>
      <c r="F21" s="177"/>
      <c r="G21" s="177"/>
      <c r="H21" s="14"/>
      <c r="I21" s="14"/>
      <c r="J21" s="215"/>
      <c r="K21" s="216" t="s">
        <v>491</v>
      </c>
      <c r="L21" s="14"/>
      <c r="M21" s="14"/>
      <c r="N21" s="15"/>
      <c r="O21" s="164" t="s">
        <v>670</v>
      </c>
      <c r="P21" s="207" t="s">
        <v>519</v>
      </c>
    </row>
    <row r="22" spans="1:16" ht="153.75" customHeight="1">
      <c r="A22" s="177" t="s">
        <v>292</v>
      </c>
      <c r="B22" s="177" t="s">
        <v>293</v>
      </c>
      <c r="C22" s="177" t="s">
        <v>294</v>
      </c>
      <c r="D22" s="163" t="s">
        <v>295</v>
      </c>
      <c r="E22" s="163"/>
      <c r="F22" s="163"/>
      <c r="G22" s="163"/>
      <c r="H22" s="185"/>
      <c r="I22" s="185"/>
      <c r="J22" s="218"/>
      <c r="K22" s="216" t="s">
        <v>491</v>
      </c>
      <c r="L22" s="185"/>
      <c r="M22" s="185"/>
      <c r="N22" s="183"/>
      <c r="O22" s="177" t="s">
        <v>537</v>
      </c>
      <c r="P22" s="207" t="s">
        <v>519</v>
      </c>
    </row>
  </sheetData>
  <customSheetViews>
    <customSheetView guid="{1D1633C2-9C7D-4AA0-8C38-A0BEAED3A952}" fitToPage="1">
      <pane xSplit="4" ySplit="5" topLeftCell="E6" activePane="bottomRight" state="frozen"/>
      <selection pane="bottomRight" activeCell="A3" sqref="A3:D3"/>
      <pageMargins left="0.5" right="0.5" top="0.5" bottom="0.5" header="0.2" footer="0.2"/>
      <pageSetup scale="76" fitToWidth="5" fitToHeight="15" orientation="landscape" r:id="rId1"/>
      <headerFooter>
        <oddFooter>&amp;L&amp;"Avenir LT Std 55 Roman,Regular"&amp;9&amp;F&amp;R&amp;"Avenir LT Std 55 Roman,Regular"&amp;10&amp;P</oddFooter>
      </headerFooter>
    </customSheetView>
  </customSheetViews>
  <mergeCells count="3">
    <mergeCell ref="H4:I4"/>
    <mergeCell ref="J4:M4"/>
    <mergeCell ref="O4:P4"/>
  </mergeCells>
  <pageMargins left="0.5" right="0.5" top="0.5" bottom="0.5" header="0.2" footer="0.2"/>
  <pageSetup scale="76" fitToWidth="5" fitToHeight="15" orientation="landscape" r:id="rId2"/>
  <headerFooter>
    <oddFooter>&amp;L&amp;"Avenir LT Std 55 Roman,Regular"&amp;9&amp;F&amp;R&amp;"Avenir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816819-5D1D-4593-99C2-391A5C72DFE0}">
  <ds:schemaRefs>
    <ds:schemaRef ds:uri="http://purl.org/dc/elements/1.1/"/>
    <ds:schemaRef ds:uri="http://schemas.microsoft.com/office/2006/metadata/properties"/>
    <ds:schemaRef ds:uri="4e3605fd-2326-4671-a273-916c688c4a7b"/>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cf03daf-f362-4c6d-b7d4-cfa518cde295"/>
    <ds:schemaRef ds:uri="http://www.w3.org/XML/1998/namespace"/>
    <ds:schemaRef ds:uri="http://purl.org/dc/dcmitype/"/>
    <ds:schemaRef ds:uri="9064c5c4-c023-49ec-883a-1dbd48c703c7"/>
    <ds:schemaRef ds:uri="94d280ac-a00d-49bb-87b1-f13829808d24"/>
  </ds:schemaRefs>
</ds:datastoreItem>
</file>

<file path=customXml/itemProps2.xml><?xml version="1.0" encoding="utf-8"?>
<ds:datastoreItem xmlns:ds="http://schemas.openxmlformats.org/officeDocument/2006/customXml" ds:itemID="{EBC4E319-03B8-4EEF-94FF-7464CFCCE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334BED-9E1F-4A8C-B20A-A463C0CAC4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README</vt:lpstr>
      <vt:lpstr>1.CARB Regulatory</vt:lpstr>
      <vt:lpstr>2.CARB Enforcement</vt:lpstr>
      <vt:lpstr>3.CARB Guidance</vt:lpstr>
      <vt:lpstr>4.CARB Incentive</vt:lpstr>
      <vt:lpstr>CARB Metrics Glossary</vt:lpstr>
      <vt:lpstr>5.DISTRICT Regulatory</vt:lpstr>
      <vt:lpstr>6.DISTRICT Enforcement</vt:lpstr>
      <vt:lpstr>7.DISTRICT Coordination</vt:lpstr>
      <vt:lpstr>8.DISTRICT Incentive</vt:lpstr>
      <vt:lpstr>'1.CARB Regulatory'!Print_Titles</vt:lpstr>
      <vt:lpstr>'2.CARB Enforcement'!Print_Titles</vt:lpstr>
      <vt:lpstr>'3.CARB Guidance'!Print_Titles</vt:lpstr>
      <vt:lpstr>'4.CARB Incentive'!Print_Titles</vt:lpstr>
      <vt:lpstr>'5.DISTRICT Regulatory'!Print_Titles</vt:lpstr>
      <vt:lpstr>'6.DISTRICT Enforcement'!Print_Titles</vt:lpstr>
      <vt:lpstr>'7.DISTRICT Coordination'!Print_Titles</vt:lpstr>
      <vt:lpstr>'8.DISTRICT Incentive'!Print_Titles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Herbert</dc:creator>
  <cp:lastModifiedBy>HW Ambrose</cp:lastModifiedBy>
  <cp:lastPrinted>2020-07-10T16:01:29Z</cp:lastPrinted>
  <dcterms:created xsi:type="dcterms:W3CDTF">2020-04-24T06:14:50Z</dcterms:created>
  <dcterms:modified xsi:type="dcterms:W3CDTF">2022-05-17T21:37:48Z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0x0101008CEC871E45D8A74C9558E89C4B0E43ED</vt:lpwstr>
  </property>
</Properties>
</file>