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etrinida\Downloads\RECEIVED (1)\RECEIVED\"/>
    </mc:Choice>
  </mc:AlternateContent>
  <xr:revisionPtr revIDLastSave="0" documentId="13_ncr:1_{2A015372-75F7-42A8-BF09-3D149F25EA26}" xr6:coauthVersionLast="46" xr6:coauthVersionMax="47" xr10:uidLastSave="{00000000-0000-0000-0000-000000000000}"/>
  <bookViews>
    <workbookView xWindow="-110" yWindow="-110" windowWidth="19420" windowHeight="10420" xr2:uid="{00000000-000D-0000-FFFF-FFFF00000000}"/>
  </bookViews>
  <sheets>
    <sheet name="README" sheetId="7" r:id="rId1"/>
    <sheet name="1.CARB Regulatory" sheetId="28" r:id="rId2"/>
    <sheet name="2.CARB Enforcement" sheetId="29" r:id="rId3"/>
    <sheet name="3.CARB Guidance" sheetId="30" r:id="rId4"/>
    <sheet name="4.CARB Incentive (2)" sheetId="33" r:id="rId5"/>
    <sheet name="CARB Metrics Glossary" sheetId="32" r:id="rId6"/>
    <sheet name="5b.DISTRICT Refineries" sheetId="14" r:id="rId7"/>
    <sheet name="5c.DISTRICT Ports" sheetId="16" r:id="rId8"/>
    <sheet name="5d.DISTRICT Neighborhood Truck" sheetId="17" r:id="rId9"/>
    <sheet name="5e.DISTRICT Oil Drill-Productn" sheetId="18" r:id="rId10"/>
    <sheet name="5f.DISTRICT Railyards" sheetId="19" r:id="rId11"/>
    <sheet name="5g.DISTRICT Schools-CC-Homes" sheetId="9" r:id="rId12"/>
  </sheets>
  <externalReferences>
    <externalReference r:id="rId13"/>
  </externalReferences>
  <definedNames>
    <definedName name="_xlnm._FilterDatabase" localSheetId="1" hidden="1">'1.CARB Regulatory'!$A$6:$AV$19</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rojects">OFFSET([1]incentive_projects!$E$2,1,0,COUNTA([1]incentive_projects!$A:$A)-1,1)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 (2)'!$A:$B,'4.CARB Incentive (2)'!$1:$6</definedName>
    <definedName name="_xlnm.Print_Titles" localSheetId="6">'5b.DISTRICT Refineries'!$D:$E,'5b.DISTRICT Refineries'!$5:$6</definedName>
    <definedName name="_xlnm.Print_Titles" localSheetId="7">'5c.DISTRICT Ports'!$D:$E,'5c.DISTRICT Ports'!$5:$6</definedName>
    <definedName name="_xlnm.Print_Titles" localSheetId="8">'5d.DISTRICT Neighborhood Truck'!$D:$E,'5d.DISTRICT Neighborhood Truck'!$5:$6</definedName>
    <definedName name="_xlnm.Print_Titles" localSheetId="9">'5e.DISTRICT Oil Drill-Productn'!$D:$E,'5e.DISTRICT Oil Drill-Productn'!$1:$2</definedName>
    <definedName name="_xlnm.Print_Titles" localSheetId="10">'5f.DISTRICT Railyards'!$D:$E,'5f.DISTRICT Railyards'!$5:$6</definedName>
    <definedName name="_xlnm.Print_Titles" localSheetId="11">'5g.DISTRICT Schools-CC-Homes'!$D:$E,'5g.DISTRICT Schools-CC-Homes'!$5:$6</definedName>
    <definedName name="_xlnm.Print_Titles" localSheetId="5">'CARB Metrics Glossary'!#REF!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8" l="1"/>
  <c r="I14" i="18"/>
  <c r="H12" i="18"/>
  <c r="J11" i="18"/>
  <c r="J12" i="18"/>
  <c r="H10" i="18"/>
  <c r="J10" i="18" s="1"/>
  <c r="H14" i="18" l="1"/>
  <c r="J14" i="18" s="1"/>
  <c r="L31" i="33"/>
  <c r="K31" i="33"/>
  <c r="E31" i="33"/>
  <c r="D31" i="33"/>
  <c r="C31" i="33"/>
  <c r="G30" i="33"/>
  <c r="G29" i="33"/>
  <c r="G28" i="33"/>
  <c r="G27" i="33"/>
  <c r="G26" i="33"/>
  <c r="G25" i="33"/>
  <c r="G24" i="33"/>
  <c r="G23" i="33"/>
  <c r="G22" i="33"/>
  <c r="G21" i="33"/>
  <c r="F21" i="33"/>
  <c r="F31" i="33" s="1"/>
  <c r="E21" i="33"/>
  <c r="D21" i="33"/>
  <c r="C21" i="33"/>
  <c r="G31" i="33" l="1"/>
</calcChain>
</file>

<file path=xl/sharedStrings.xml><?xml version="1.0" encoding="utf-8"?>
<sst xmlns="http://schemas.openxmlformats.org/spreadsheetml/2006/main" count="1280" uniqueCount="582">
  <si>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</si>
  <si>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Wilmington/West Long Beach/Carson</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</si>
  <si>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</si>
  <si>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Plan, Wilmington, West Long Beach, Carson" (Wilmington, West Long Beach, Carson Plan).  The CARB strategies included in the Wilmington, West Long Beach, Carson Plan are grouped into three categories with a separate tab for each: Regulatory, Enforcement, and Guidance.  The CARB Incentives tab provides metrics for incentive projects that are located in the Wilmington, West Long Beach, Carson community and are funded by a statewide incentive program.</t>
  </si>
  <si>
    <t>1. CARB Regulatory Metrics:</t>
  </si>
  <si>
    <t>CARB regulatory metrics track CARB's regulatory development process for strategies identified in the Wilmington, West Long Beach, Carson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</si>
  <si>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</si>
  <si>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</si>
  <si>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</si>
  <si>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</si>
  <si>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</si>
  <si>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</si>
  <si>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South Coast Air Quality Management District (SCAQMD) will use to track progress of district strategies included in the "Community Emissions Reduction Plan, Wilmington, West Long Beach, Carson" (Wilmington, West Long Beach, Carson Plan).</t>
  </si>
  <si>
    <t>5b to 5g. DISTRICT Metrics:</t>
  </si>
  <si>
    <t>DISTRICT metrics metrics track the progress of all strategies that are not included on the CARB tabs, as listed in Chapters 5b to 5g of the Wilmington, West Long Beach, Carson Plan.</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</si>
  <si>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</si>
  <si>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REFERENCES</t>
  </si>
  <si>
    <t>CARB Community Air Protection Blueprint, October 2018, Appendix C, pages C-38 to C-40</t>
  </si>
  <si>
    <t>https://ww2.arb.ca.gov/our-work/programs/community-air-protection-program/community-air-protection-blueprint</t>
  </si>
  <si>
    <t>Community Emissions Reduction Plan, Wilmington, West Long Beach, Carson, September 6, 2019</t>
  </si>
  <si>
    <t>http://www.aqmd.gov/nav/about/initiatives/community-efforts/environmental-justice/ab617-134/wilm/cerp-docs</t>
  </si>
  <si>
    <t>CARB document “Wilmington, Carson, West Long Beach, Community Emissions Reduction Program Staff Report” released February 24, 2020, available at:</t>
  </si>
  <si>
    <t>https://ww2.arb.ca.gov/resources/documents/wilmington-carson-west-long-beach-community-emissions-reduction-program-staff</t>
  </si>
  <si>
    <t>SCAQMD Board Resolution 19-30, September 6, 2019</t>
  </si>
  <si>
    <t>CARB Board Resolution -TBD</t>
  </si>
  <si>
    <t>QUESTIONS?  Send an email to:</t>
  </si>
  <si>
    <t>CommunityAir@arb.ca.gov</t>
  </si>
  <si>
    <t>Date last modified:</t>
  </si>
  <si>
    <t>Version</t>
  </si>
  <si>
    <t>CARB Authors</t>
  </si>
  <si>
    <t>1.0</t>
  </si>
  <si>
    <t>Jeremy Herbert; Hanjiro Ambrose</t>
  </si>
  <si>
    <t>Policy metrics vintage - June 16, 2021</t>
  </si>
  <si>
    <t>Incentive metrics vintage - TBD</t>
  </si>
  <si>
    <t>Enforcement metrics vintage - TBD</t>
  </si>
  <si>
    <t>Guidance metrics vintage - June 16, 2021</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</si>
  <si>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</si>
  <si>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</si>
  <si>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</si>
  <si>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</si>
  <si>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</si>
  <si>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Wilmington/West Long Beach/Carson</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</si>
  <si>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</si>
  <si>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</si>
  <si>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</si>
  <si>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</si>
  <si>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</si>
  <si>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</si>
  <si>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</si>
  <si>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</si>
  <si>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</si>
  <si>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</si>
  <si>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</si>
  <si>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</si>
  <si>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</si>
  <si>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</si>
  <si>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</si>
  <si>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</si>
  <si>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</si>
  <si>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</si>
  <si>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</si>
  <si>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</si>
  <si>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</si>
  <si>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</si>
  <si>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</si>
  <si>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</si>
  <si>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</si>
  <si>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</si>
  <si>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</si>
  <si>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</si>
  <si>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</si>
  <si>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</si>
  <si>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</si>
  <si>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</si>
  <si>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</si>
  <si>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</si>
  <si>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</si>
  <si>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</si>
  <si>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</si>
  <si>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</si>
  <si>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</si>
  <si>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Shore Power for Ocean-Going Vessels At-Berth</t>
  </si>
  <si>
    <t>5a-5</t>
  </si>
  <si>
    <t>Future statewide mobile source measures that contribute to the estimated emission reductions in this community include the CARB Shore Power for Ocean-Going Vessels At-Berth Rule, Advanced Clean Truck Rule, Heavy-Duty Low NOx Rule, and Heavy-Duty Inspection and Maintenance. These measures support actions in the CERP that address Neighborhood Truck Traffic, Ports, and Railyards.</t>
  </si>
  <si>
    <t>At- Berth Control Measure</t>
  </si>
  <si>
    <t xml:space="preserve">Fontana, Lamont, Long Beach, Los Angeles, Oakland, Sacramento, San Pedro, Webinar
</t>
  </si>
  <si>
    <t>1. New At Berth Factsheet
2. New At Berth Overview Factsheet
3. At Berth Factsheet
4. Updated Files for Emissions Estimates and Health Analysis Modeling
5. Draft cost Estimates, Berth Analysis and draft Reg language
6. Draft 2019 Ocean-Going Inventory Model
7. Preliminary Health Risk Analysis
8. Update to Inventory for Ocean-Going Vessels (OGV): Methodology and Results 
9. Draft At Berth Emissions Estimates
10. Draft Regulatory Language
11. Preliminary Cost Analysis
12. 2018 Ocean-Going Vessel Technology Assessment</t>
  </si>
  <si>
    <t>1. 8/26/20
2. 8/26/20
3. 5/5/20
4. 10/23/19
5. 5/14/19
6. 2/26/19
7. 1/16/19
8. 1/16/19
9. 11/9/18
10. 9/6/18
11. 8/14/18
12. 5/11/18</t>
  </si>
  <si>
    <t>3/26/20, 7/10/20</t>
  </si>
  <si>
    <t>The At Berth Control Measure was adopted on 12/05/19
The 15-Day changes was posted 03/26/20 and 07/10/20
Informational Update to the Board 6/25/20
Final Board Item 08/27/20
OAL Approval 12/30/20</t>
  </si>
  <si>
    <t>a) CARB began developing the new At Berth Control Measure in 2014; it was adopted in 2020 and began implementation in 2021.
b) The At Berth Air Toxics Control Measure will provides an estimated $2.324 billion in health benefits by reducing NOx, PM, and DPM. (15-day package, July 2020)
c) Permitting and construction of new shorepower vault infrastructure and landside capture and control systems.</t>
  </si>
  <si>
    <t>Heavy-Duty Vehicle Inspection and Maintenance</t>
  </si>
  <si>
    <t>Heavy-Duty Inspection &amp; Maintenance</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</si>
  <si>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</si>
  <si>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</si>
  <si>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</si>
  <si>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This strategy requires CARB action during at least one board hearing.</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</si>
  <si>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</si>
  <si>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</si>
  <si>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
  </si>
  <si>
    <t>Advanced Clean Trucks Regulation</t>
  </si>
  <si>
    <t>Advanced Clean Trucks</t>
  </si>
  <si>
    <t>Sacramento, Webcast</t>
  </si>
  <si>
    <t>1. Factsheet
2. ACT Truck Market Segment Analysis
3. Total Cost of Ownership Discussion Document
4. Battery-Electric Truck and Bus Energy Efficiency Compared to Conventional Diesel Vehicles</t>
  </si>
  <si>
    <t>1. 2/7/19
2. 2/25/19
3. 2/25/19
4.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</si>
  <si>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</si>
  <si>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</si>
  <si>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Heavy-Duty Low NOx Rule</t>
  </si>
  <si>
    <t>Heavy-Duty "Omnibus" Low NOx Rulemaking</t>
  </si>
  <si>
    <t>Diamond Bar, Sacramento, GoToMeeting, Webcast</t>
  </si>
  <si>
    <t>1. CARB Staff White Paper: California Air Resources Board Staff Current Assessment of the Technical Feasibility of Lower NOx Standards and Associated Test Procedures for 2022 and Subsequent Model Year Medium-Duty and Heavy-Duty   Diesel Engines</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</si>
  <si>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</si>
  <si>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</si>
  <si>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Action 2: Reduce Emissions from Ships and Harbor Craft</t>
  </si>
  <si>
    <t>5c-6</t>
  </si>
  <si>
    <t>• Work with the Ports to engage in outreach to shipping lines and harbor craft owners to provide information about existing and new incentive programs for cleaner technologies for ships and harbor craft • Identify additional incentive funding opportunities to accelerate adoption of cleaner technologies for ships and harbor craft • Conduct demonstration projects for retrofit technologies for ships and harbor craft to inform the development of new incentive programs • Support CARB’s rule development for the proposed At-Berth Regulation and future updates to Commercial Harbor Craft Regulation</t>
  </si>
  <si>
    <t>Commercial Harbor Craft Regulation</t>
  </si>
  <si>
    <t>Long Beach, Sacramento, 
Webcast, Webinar, Zoom, Teams</t>
  </si>
  <si>
    <t>1. Revised Draft Regulatory Language
2. Draft Regulatory Language
3. Draft Cost Metrics
4. Funding Programs for CHC
5. Proposed Concepts for Commercial Harbor Craft in California</t>
  </si>
  <si>
    <t>1. 3/16/2021
2. 9/30/2020
3. 9/30/2020
4. 9/30/2020
5. 2/27/2020</t>
  </si>
  <si>
    <t>a) Public workshops (42); Public workgroup meetings (1); Presentation stakeholder or trade association meetings (4); Release of detailed regulatory concepts and request for public comment; Two contract final reports complete (in-use emissions, activity, and repower/retrofit feasibility); Rulemaking surveys; Numerous individual meetings with stakeholders and site visits
b) Maximizing reductions of PM, NOx, and GHG emissions, exact targets expected in late summer 2020.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</si>
  <si>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CARB’s current projection is Board Consideration by 2021 – a year after the original estimate of 2020.  The delay is due to unpredicted complexity and new Board direction for other marine regulations (i.e. the At Berth Regulation), which required additional staff resources that could have been used to develop the new CHC regulation.
b) November 2021 for Board consideration.
c) The requirements of the amended CHC regulation will take effect in 2023, and have not been delayed by later Board consideration.</t>
  </si>
  <si>
    <t>Action 3: Reduce Emissions from Port Equipment (Cargo Handling Equipment) and Drayage Trucks</t>
  </si>
  <si>
    <t>5c-8</t>
  </si>
  <si>
    <t>• Support CARB’s rule development for future updates to Cargo Handling Equipment Regulation, Drayage Truck Regulation, development of a mandatory near-zero standard for heavy-duty trucks, and encourage CARB to adopt zero-emission requirements by 2035 or sooner • Support Ports’ implementation of Clean Air Action Plan (CAAP) measures for trucks and cargo handling equipment • Enforcement of existing Drayage Truck Regulation • Identify additional incentive funding opportunities to accelerate adoption of cleaner port equipment and drayage trucks • Continue developing Facility Based Mobile Source Measure (FBMSM) for Ports through a Memorandum of Understanding (MOU)</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</si>
  <si>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</si>
  <si>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</si>
  <si>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</si>
  <si>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</si>
  <si>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Advanced Clean Fleet</t>
  </si>
  <si>
    <t>Diamond Bar, Webcast, GoToWebinar</t>
  </si>
  <si>
    <t>1. Preliminary Inventory Analysis
2. Cost Data &amp; Methodology Draft</t>
  </si>
  <si>
    <t>1. 2/3/2020
2. 12/4/2020</t>
  </si>
  <si>
    <t>a) Staff have been developing the regulation since 2019, have held a public workshop to kick off the effort, and have begun having individual meetings with stakeholders.
b) TBD
c) TBD</t>
  </si>
  <si>
    <t>Action 2: Reduce Emissions fromHeavy-Duty Trucks</t>
  </si>
  <si>
    <t>5d-6</t>
  </si>
  <si>
    <t>• Collaborate with local businesses, agencies, and organizations and engage in outreach to truck owners and operators in this community to provide information about available incentive programs, community ordinances, restricted truck routes, and trucking regulations • Identify additional and new incentive funding opportunities to replace and accelerate adoption of cleaner heavy-duty trucks (including drayage trucks), prioritizing zeroemission technologies when technologically feasible and commercially available, and near-zero emission technologies until that time • Participate in CARB’s rule development for future amendments to their truck regulations • Continue to develop Facility Based Mobile Source Measures (see Chapter 5c – Ports and Chapter 5f – Railyards), including an Indirect Source Rule (ISR) for warehouses • Work with the local city or county agencies to evaluate potential designated truck routes away from sensitive receptors (e.g., schools, residents) and identify resources to enforce these routes • Work with local agencies to provide data on locations within the community with high truck pollution impacts • Identify the appropriate agency (e.g., Los Angeles Department of Transportation) to collaborate on assessing the feasibility of physical interventions to prevent truck traffic from entering residential neighborhoods • Target incentive funds for local small businesses and independent owner/operator (e.g., Voucher Incentive Program) • Conduct focused enforcement of CARB’s TRU Regulation, Drayage Truck Regulation, and Truck and Bus Regulation</t>
  </si>
  <si>
    <t>Action 1: Reduce Emissions from Railyards</t>
  </si>
  <si>
    <t>5f-4</t>
  </si>
  <si>
    <t>• Pursue strategies to reduce air pollution from railyards through the development of Indirect Source Rule (ISR) requirements, including reducing localized emissions and exposures • Work with CARB on the development of new requirements to reduce air pollution from railyards • Work with local utilities and state agencies (e.g., California Energy Commission and the Public Utilities Commission) to encourage the installation of infrastructure needed to fuel/charge zero-emissions vehicles and equipment • Continue to support CARB’s petitionvi to the U.S. EPA for new national locomotive emission standards for near-zero and zero-emission locomotives• Work with railyards in the Wilmington, Carson, West Long Beach community to replace diesel fueled equipment with cleaner technologies • Use emissions inventory and air monitoring information to identify opportunities for emission reductions</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</si>
  <si>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</si>
  <si>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</si>
  <si>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</si>
  <si>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</si>
  <si>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</si>
  <si>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</si>
  <si>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</si>
  <si>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</si>
  <si>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</si>
  <si>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</si>
  <si>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</si>
  <si>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</si>
  <si>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</si>
  <si>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</si>
  <si>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</si>
  <si>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</si>
  <si>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</si>
  <si>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</si>
  <si>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</si>
  <si>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</si>
  <si>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</si>
  <si>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</si>
  <si>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</si>
  <si>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</si>
  <si>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</si>
  <si>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</si>
  <si>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</si>
  <si>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</si>
  <si>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</si>
  <si>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</si>
  <si>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</si>
  <si>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</si>
  <si>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</si>
  <si>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</si>
  <si>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</si>
  <si>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Action 1</t>
  </si>
  <si>
    <t>Use optical gas imaging technology to identify oil tankers with fugitive leaks and board marine vessels to evaluate potential violations with Rule 1142. Evaluate opportunities to improve Rule 1142 through a potential rule amendment; Conduct enhanced inspections to ensure compliance with CARB's regulations; work with SCAQMD, CARB, and Ports' tenants to facilitate contact between the regulatory agencies and tenants to arrange inspections of terminals</t>
  </si>
  <si>
    <t>SCAQMD, CARB, Tenants of Port of LA/LB</t>
  </si>
  <si>
    <t>N/A</t>
  </si>
  <si>
    <t>X</t>
  </si>
  <si>
    <t>Action 3</t>
  </si>
  <si>
    <t>Reduce emissions from port equipment (cargo handling equipment) and ZEDT trucks by supporting CARB's development of updates to Cargo Handling Equipment Regulation, ZEDT Truck regulation, NZE standard for HD truck; supporting Ports' CAAP implementation; enforcing existing ZEDT truck regulation; identifying additional incentive funding opportunities to accelerate cleaner equipment; and developing facility based mobile source measure with Ports through MOU.</t>
  </si>
  <si>
    <t>SCAQMD, CARB, Port of LA/LB</t>
  </si>
  <si>
    <t>3,792 railroad and marine (RRM) program inspections within boundaries; 16 RRM inspections within 0.5-mile buffer outside of boundaries</t>
  </si>
  <si>
    <t>486 RRM violations within boundaries; 2 violations outside boundaries</t>
  </si>
  <si>
    <t>There are four pending inspections for Cargo Handling Equipment and Ocean Going Vessels in 2020. Throughout the year, CARB Enforcement was able to conduct limited roaming and roadside inspections once COVID-19 restrictions were sufficiently lifted. Visit CARB's Enforcement Data Visualization Tool webpage (https://webmaps.arb.ca.gov/edvs/) to see the types of inspections and their outcomes.</t>
  </si>
  <si>
    <t>5d-4</t>
  </si>
  <si>
    <t>Reduce truck idling through focused enforcement; collaboration with CSC to inform community on idling reporting; engagement through outreach on existing idling complaint systems; and work with CARB and local agencies to put up no idling signs.</t>
  </si>
  <si>
    <t>SCAQMD, CARB, CSC</t>
  </si>
  <si>
    <t>1 idling inspection: enforcement action taken</t>
  </si>
  <si>
    <t>336 idling inspections within boundaries; 8 inspections within 0.5-mile buffer outside of boundaries</t>
  </si>
  <si>
    <t>16 violations within boundaries</t>
  </si>
  <si>
    <t xml:space="preserve">In 2020, CARB Enforcement began discussions with the air district to coordinate on next steps for "No Idling" signs. In addition, staff are currently developing educational material for distribution to trucking companies (doorhang for truck drivers). </t>
  </si>
  <si>
    <t>Action 2</t>
  </si>
  <si>
    <t>Reduce emissions from HD trucks by collaborating with local business, agencies, and organizations to provide outreach to truck owners about incentives and rules; identifying new incentive opportunities; participating in future rule development by CARB for trucks; continuing development of an indirect source rule; working with local agencies to designate truck routes away from sensitive receptors; conducting focused enforcement; and targeting incentives to local small business.</t>
  </si>
  <si>
    <t>SCAQMD, CARB, City of Los Angeles, City of Long Beach, City of Carson, CSC</t>
  </si>
  <si>
    <t>47 HDDV inspections: 15 enforcement actions taken, 2 not actionable, 2 referred to appropriate agencies; 28 under investigation</t>
  </si>
  <si>
    <t>1,058 HDDV program inspections (does not include idling) within boundaries; 11 inspections within 0.5-mile buffer outside of boundaries</t>
  </si>
  <si>
    <t>45 violations within boundaries; 4 violations outside of boundaries</t>
  </si>
  <si>
    <t>In 2020, CARB Enforcement was able to conduct limited roaming and roadside inspections once COVID-19 restrictions were sufficiently lifted. Visit CARB's Enforcement Data Visualization Tool webpage (https://webmaps.arb.ca.gov/edvs/) to see the types of inspections and their outcomes.</t>
  </si>
  <si>
    <t>Duplicate</t>
  </si>
  <si>
    <t>Pursue ISR for railyards; work with CARB on development of new requirements to reduce air pollution from railyards; work with local utilities and state agencies to encourage ZE infrastructure; continue to support CARB's petition to USEPA; allocate incentive funding to replace on-site diesel equipment; participate in CARB and SCAQMD rulemaking process; prioritize enforcement and seek new financial incentives for railyards</t>
  </si>
  <si>
    <t>SCAQMD, CSC Members, CARB</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</si>
  <si>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</si>
  <si>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</si>
  <si>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</si>
  <si>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</si>
  <si>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</si>
  <si>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</si>
  <si>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</si>
  <si>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</si>
  <si>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</si>
  <si>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</si>
  <si>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CARB is providing the following information on incentive programs benefiting Wilmington/West Long Beach/Carson</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</si>
  <si>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</si>
  <si>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</si>
  <si>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</si>
  <si>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</si>
  <si>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</si>
  <si>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</si>
  <si>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</si>
  <si>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</si>
  <si>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</si>
  <si>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Carl Moyer Memorial Air Quality Standards Attainment Program</t>
  </si>
  <si>
    <t>Clean Cars For All</t>
  </si>
  <si>
    <t>Clean Off Road Equipment Voucher Incentive Project</t>
  </si>
  <si>
    <t xml:space="preserve">Clean Vehicle Rebate Project </t>
  </si>
  <si>
    <t>Community Air Protection Funds</t>
  </si>
  <si>
    <t>Enhanced Fleet Modernization Program Plus-Up</t>
  </si>
  <si>
    <t>Financing Assistance Incentives Pilot</t>
  </si>
  <si>
    <t>Hybrid and Zero-Emission Truck and Bus Voucher Incentive Project</t>
  </si>
  <si>
    <t>Off-Road Advanced Technology Demonstration Project</t>
  </si>
  <si>
    <t>On-Road Advanced Technology Demonstration Project</t>
  </si>
  <si>
    <t>Prop 1B Goods Movement Emissions Reduction Program</t>
  </si>
  <si>
    <t>Supplemental Environmental Projects</t>
  </si>
  <si>
    <t>Truck Loan Assistance Program</t>
  </si>
  <si>
    <t>Zero-and Near Zero-Emission Freight Facilities Project</t>
  </si>
  <si>
    <t>Total By State Agency</t>
  </si>
  <si>
    <t>Air Resources Board</t>
  </si>
  <si>
    <t>California Conservation Corps</t>
  </si>
  <si>
    <t>Department of Community Services and Development</t>
  </si>
  <si>
    <t>Department of Forestry and Fire Protection</t>
  </si>
  <si>
    <t>Department of Resources Recycling and Recovery</t>
  </si>
  <si>
    <t>Department of Transportation</t>
  </si>
  <si>
    <t>Department of Water Resources</t>
  </si>
  <si>
    <t>Energy Commission</t>
  </si>
  <si>
    <t>Natural Resources Agency</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</si>
  <si>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</si>
  <si>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</si>
  <si>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</si>
  <si>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</si>
  <si>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</si>
  <si>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</si>
  <si>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</si>
  <si>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</si>
  <si>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</si>
  <si>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</si>
  <si>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</si>
  <si>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</si>
  <si>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</si>
  <si>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</si>
  <si>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</si>
  <si>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</si>
  <si>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</si>
  <si>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</si>
  <si>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</si>
  <si>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</si>
  <si>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</si>
  <si>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</si>
  <si>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</si>
  <si>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</si>
  <si>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</si>
  <si>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</si>
  <si>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</si>
  <si>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</si>
  <si>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</si>
  <si>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</si>
  <si>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</si>
  <si>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</si>
  <si>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</si>
  <si>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</si>
  <si>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</si>
  <si>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</si>
  <si>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</si>
  <si>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</si>
  <si>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</si>
  <si>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</si>
  <si>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</si>
  <si>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</si>
  <si>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</si>
  <si>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</si>
  <si>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</si>
  <si>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Data Collection Template</t>
  </si>
  <si>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</si>
  <si>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</si>
  <si>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</si>
  <si>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</si>
  <si>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</si>
  <si>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EMISSIONS REDUCTIONS</t>
  </si>
  <si>
    <t>REGULATORY ACTIONS</t>
  </si>
  <si>
    <t>COORDINATION</t>
  </si>
  <si>
    <t>Strategy Number/ ID</t>
  </si>
  <si>
    <t>Page # in Plan</t>
  </si>
  <si>
    <t>DISTRICT STRATEGIES
Chapter 5b-Refineries</t>
  </si>
  <si>
    <t>DISTRICT GOALS
Goals for Each Strategy in Chapter 5b of Wilmington/ Carson/West Long Beach Plan</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</si>
  <si>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</si>
  <si>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</si>
  <si>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</si>
  <si>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</si>
  <si>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</si>
  <si>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</si>
  <si>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</si>
  <si>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</si>
  <si>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</si>
  <si>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</si>
  <si>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</si>
  <si>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</si>
  <si>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</si>
  <si>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</si>
  <si>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</si>
  <si>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</si>
  <si>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</si>
  <si>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 xml:space="preserve">If the strategy is already being implemented: 
</t>
    </r>
    <r>
      <rPr>
        <sz val="10"/>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</si>
  <si>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(a) Explain why implementation is delayed; 
(b) Provide a proposed new timeframe or substitute strategy; 
(c) Discuss how the overall emissions reduction targets will still be achieved in within the five-year timeframe</t>
    </r>
  </si>
  <si>
    <t>Refineries-Action 1</t>
  </si>
  <si>
    <t>5b-5</t>
  </si>
  <si>
    <r>
      <t>Improve Refinery Flaring Notifications: Work with stakeholders and CSC to gather input; perform outreach with local health agencies; ho</t>
    </r>
    <r>
      <rPr>
        <sz val="10"/>
        <rFont val="Arial"/>
        <family val="2"/>
      </rPr>
      <t>ld community workshops on notification systems</t>
    </r>
    <r>
      <rPr>
        <sz val="10"/>
        <color theme="1"/>
        <rFont val="Arial"/>
        <family val="2"/>
      </rPr>
      <t>; provide flaring information on S</t>
    </r>
    <r>
      <rPr>
        <sz val="10"/>
        <rFont val="Arial"/>
        <family val="2"/>
      </rPr>
      <t>outh Coast AQMD website; and collaborate with CSC on community air monitoring.</t>
    </r>
  </si>
  <si>
    <t>5b Action 1 Goals:
1. Work with stakeholders to gather input on information to incorporate into flare notifications.
2. Develop informational public health outreach materials that provide guidance on reducing exposure to refinery flaring emissions.
3. Implement flare notification improvements.
4. Hold community workshops to provide training on how to use notification systems.
5. Provide quarterly or semiannual updates to the CSC on progress.</t>
  </si>
  <si>
    <t>1. Number of meetings with stakeholders.
2. (a) Number of meetings with other agencies/organizations; and (b) List of outreach materials.
3. Qualitative status update on flare notification improvements.
4. Number of outreach events.
5. Number of updates to the CSC.</t>
  </si>
  <si>
    <t>Public Information and Outreach;
Collaboration</t>
  </si>
  <si>
    <r>
      <rPr>
        <sz val="10"/>
        <rFont val="Arial"/>
        <family val="2"/>
      </rPr>
      <t>1. Worked with stakeholders</t>
    </r>
    <r>
      <rPr>
        <b/>
        <sz val="10"/>
        <rFont val="Arial"/>
        <family val="2"/>
      </rPr>
      <t xml:space="preserve"> </t>
    </r>
    <r>
      <rPr>
        <sz val="10"/>
        <rFont val="Arial"/>
        <family val="2"/>
      </rPr>
      <t xml:space="preserve">to gather input. Completed and deployed updates to Flare Event Notification System (FENS) October 2020. </t>
    </r>
    <r>
      <rPr>
        <sz val="10"/>
        <color rgb="FF000000"/>
        <rFont val="Arial"/>
        <family val="2"/>
      </rPr>
      <t xml:space="preserve">
</t>
    </r>
    <r>
      <rPr>
        <sz val="10"/>
        <rFont val="Arial"/>
        <family val="2"/>
      </rPr>
      <t xml:space="preserve">2. Began speaking with LA County </t>
    </r>
    <r>
      <rPr>
        <sz val="10"/>
        <color rgb="FF000000"/>
        <rFont val="Arial"/>
        <family val="2"/>
      </rPr>
      <t>D</t>
    </r>
    <r>
      <rPr>
        <sz val="10"/>
        <rFont val="Arial"/>
        <family val="2"/>
      </rPr>
      <t xml:space="preserve">epartment of Public Health (LADPH) about future collaborations to develop outreach materials. </t>
    </r>
    <r>
      <rPr>
        <sz val="10"/>
        <color rgb="FF000000"/>
        <rFont val="Arial"/>
        <family val="2"/>
      </rPr>
      <t xml:space="preserve">
</t>
    </r>
    <r>
      <rPr>
        <sz val="10"/>
        <rFont val="Arial"/>
        <family val="2"/>
      </rPr>
      <t>3. FENS Phase 1 improvements deployed December 2019. Phase 2 input incorporated and deployed October 2020.</t>
    </r>
    <r>
      <rPr>
        <strike/>
        <sz val="10"/>
        <color rgb="FF00B0F0"/>
        <rFont val="Arial"/>
        <family val="2"/>
      </rPr>
      <t xml:space="preserve">
</t>
    </r>
    <r>
      <rPr>
        <sz val="10"/>
        <color rgb="FF000000"/>
        <rFont val="Arial"/>
        <family val="2"/>
      </rPr>
      <t>4. Completed FENS P</t>
    </r>
    <r>
      <rPr>
        <sz val="10"/>
        <rFont val="Arial"/>
        <family val="2"/>
      </rPr>
      <t>hase 1 community workshop and refinery training. Phase 2 refinery training was conducted in September and October</t>
    </r>
    <r>
      <rPr>
        <sz val="10"/>
        <color rgb="FF000000"/>
        <rFont val="Arial"/>
        <family val="2"/>
      </rPr>
      <t xml:space="preserve"> 2020. </t>
    </r>
    <r>
      <rPr>
        <strike/>
        <sz val="10"/>
        <color rgb="FF00B0F0"/>
        <rFont val="Arial"/>
        <family val="2"/>
      </rPr>
      <t xml:space="preserve">
</t>
    </r>
    <r>
      <rPr>
        <sz val="10"/>
        <color rgb="FF000000"/>
        <rFont val="Arial"/>
        <family val="2"/>
      </rPr>
      <t>5. Semiannual upda</t>
    </r>
    <r>
      <rPr>
        <sz val="10"/>
        <rFont val="Arial"/>
        <family val="2"/>
      </rPr>
      <t xml:space="preserve">tes have been provided at the January 2020 Q1 CSC Meeting and August 2020 Q3 CSC Meeting. </t>
    </r>
    <r>
      <rPr>
        <strike/>
        <sz val="10"/>
        <color rgb="FF00B0F0"/>
        <rFont val="Arial"/>
        <family val="2"/>
      </rPr>
      <t xml:space="preserve">
</t>
    </r>
    <r>
      <rPr>
        <b/>
        <sz val="10"/>
        <color rgb="FF000000"/>
        <rFont val="Arial"/>
        <family val="2"/>
      </rPr>
      <t xml:space="preserve">
</t>
    </r>
    <r>
      <rPr>
        <b/>
        <sz val="10"/>
        <color rgb="FFFF0000"/>
        <rFont val="Arial"/>
        <family val="2"/>
      </rPr>
      <t xml:space="preserve">
</t>
    </r>
  </si>
  <si>
    <t xml:space="preserve">FENS Phase 1 community workshop; FENS Phase 2 Refinery Training; Semi-Annual Updates
</t>
  </si>
  <si>
    <r>
      <rPr>
        <sz val="10"/>
        <rFont val="Arial"/>
        <family val="2"/>
      </rPr>
      <t>One community meeting when developing FENS Phase 1 and one community meeting for launch. Individual training with refineries when launched Phase 1 and Phase 2.</t>
    </r>
    <r>
      <rPr>
        <b/>
        <sz val="10"/>
        <color rgb="FF00B0F0"/>
        <rFont val="Arial"/>
        <family val="2"/>
      </rPr>
      <t xml:space="preserve">
</t>
    </r>
    <r>
      <rPr>
        <b/>
        <sz val="10"/>
        <color rgb="FFFF0000"/>
        <rFont val="Arial"/>
        <family val="2"/>
      </rPr>
      <t xml:space="preserve">
</t>
    </r>
  </si>
  <si>
    <r>
      <rPr>
        <sz val="10"/>
        <rFont val="Arial"/>
        <family val="2"/>
      </rPr>
      <t xml:space="preserve">Community meetings held at the South Coast AQMD Headquarters; FENS Phase I Refinery Training was held at Headquarters, Phase 2 held through zoom </t>
    </r>
    <r>
      <rPr>
        <sz val="10"/>
        <color rgb="FF70AD47"/>
        <rFont val="Arial"/>
        <family val="2"/>
      </rPr>
      <t xml:space="preserve">
</t>
    </r>
    <r>
      <rPr>
        <b/>
        <sz val="10"/>
        <color rgb="FFFF0000"/>
        <rFont val="Arial"/>
        <family val="2"/>
      </rPr>
      <t xml:space="preserve">
</t>
    </r>
  </si>
  <si>
    <t xml:space="preserve">1
</t>
  </si>
  <si>
    <t xml:space="preserve">LADPH: 1
</t>
  </si>
  <si>
    <r>
      <rPr>
        <sz val="10"/>
        <rFont val="Arial"/>
        <family val="2"/>
      </rPr>
      <t xml:space="preserve">a) South Coast AQMD worked with stakeholders to gather input for improvements to FENS. South Coast AQMD began speaking with LACDPH about future collaborations to develop outreach materials. FENS Phase 1 improvements deployed December 2019. Phase 2 deployment was conducted in October 2020. Updates provided at the January 2020 Q1 CSC Meeting and August 2020 Q3 CSC Meeting. Scoping plans have been received from all applicable facilities. Proposals have been received for RFI. </t>
    </r>
    <r>
      <rPr>
        <strike/>
        <sz val="10"/>
        <rFont val="Arial"/>
        <family val="2"/>
      </rPr>
      <t>Planning to</t>
    </r>
    <r>
      <rPr>
        <sz val="10"/>
        <rFont val="Arial"/>
        <family val="2"/>
      </rPr>
      <t xml:space="preserve"> Initiating working group meetings for Proposed Amended Rule 1118 in the next annual reporting period. Began discussions with DPH regarding collaboration for outreach material roles. 
b) Notifications and outreach help to reduce exposure to pollutants.</t>
    </r>
    <r>
      <rPr>
        <strike/>
        <sz val="10"/>
        <rFont val="Arial"/>
        <family val="2"/>
      </rPr>
      <t xml:space="preserve">
</t>
    </r>
    <r>
      <rPr>
        <sz val="10"/>
        <rFont val="Arial"/>
        <family val="2"/>
      </rPr>
      <t xml:space="preserve">Emission reductions will be determined during rule development.
</t>
    </r>
    <r>
      <rPr>
        <sz val="10"/>
        <color rgb="FF000000"/>
        <rFont val="Arial"/>
        <family val="2"/>
      </rPr>
      <t xml:space="preserve">
c) N/A
</t>
    </r>
  </si>
  <si>
    <t xml:space="preserve">a) N/A
b) N/A
c) N/A
</t>
  </si>
  <si>
    <t>Refineries-Action 2</t>
  </si>
  <si>
    <t>5b-7</t>
  </si>
  <si>
    <r>
      <t>Conduct Refinery Air Measurements to Identify and Address VOC Leaks: Conduct periodic mobile air m</t>
    </r>
    <r>
      <rPr>
        <sz val="10"/>
        <rFont val="Arial"/>
        <family val="2"/>
      </rPr>
      <t>easurement and FLIR gas imaging; utilize more efficient and effective leak detection syst</t>
    </r>
    <r>
      <rPr>
        <sz val="10"/>
        <color theme="1"/>
        <rFont val="Arial"/>
        <family val="2"/>
      </rPr>
      <t>ems to identify and quantify leaks in real time.</t>
    </r>
  </si>
  <si>
    <t>5b Action 2 Goals:
1. Use periodic mobile air measurement surveys for each petroleum refinery.  If data collected from periodic mobile air measurements, FLIR gas imaging or fenceline air monitoring suggests persistent elevated VOC levels of health or compliance concern then conduct on-site refinery air monitoring, and inspect facility equipment for compliance with South Coast AQMD rules.
2. Establish Smart LDAR techniques to identify, quantify, and locate leaks in real-time allowing for faster repair of equipment.
3. Establish a 2020 emissions baseline for fugitive VOCs from all refineries in this community.
4. Work with the CSC to perform an assessment to determine the feasibility of reducing fugitive VOC emissions from refineries below the 2020 baseline emission levels by: 25% beginning in 2024, and 50% beginning in 2030.
5. Develop a strategy to reduce fugitive emissions to achieve the VOC emission goals stated above including amendments to Rules 1178 and 1173, as appropriate.
6. Provide quarterly or semiannual updates to the CSC on progress of the above goals.</t>
  </si>
  <si>
    <t xml:space="preserve">1. Qualitative status update on air measurement results.
2. Qualitative status update on establishing Smart LDAR techniques.
3. List baseline 2020 VOC emissions from refineries in community.
4. Number of meetings with CSC on reducing refinery VOC emissions.
5. Qualitative status update on rule amendments (Rules 1178 and 1173).
6. Number of updates to the CSC.. </t>
  </si>
  <si>
    <t>Air Monitoring;
Enforcement</t>
  </si>
  <si>
    <r>
      <rPr>
        <sz val="10"/>
        <color rgb="FF000000"/>
        <rFont val="Arial"/>
        <family val="2"/>
      </rPr>
      <t xml:space="preserve">1. </t>
    </r>
    <r>
      <rPr>
        <sz val="10"/>
        <rFont val="Arial"/>
        <family val="2"/>
      </rPr>
      <t xml:space="preserve">Mobile air measurements are ongoing using optical remote sensing technology for detecting potential leaks and for estimating VOC emissions. Activities that are part of South Coast AQMD implementation of Rule 1180 are also providing valuable information refinery emissions (e.g., leaks) and their potential impact in the communities nearby. Update on Rule 1180 benzene refinery exceedance events were provided at May 2021 Q2 CSC meeting. 
2. Initiated research for SMART LDAR.
3. Baseline refinery measurements have been completed for the July 2021 to June 2022 time period; data analysis and reporting is still ongoing. Refinery emission data was collected via four intensive measurement campaigns, each lasting for two-months. As of July 2022, data for two of the four measurement campaigns has been finalized by the measurement contractor and South Coast AQMD has begun analyzing the data to establish baseline values. Updates on the progress of these baseline measurements were presented during the August 2021 Q3, November 2021 Q4, and February 2022 Q1 CSC meetings. </t>
    </r>
    <r>
      <rPr>
        <strike/>
        <sz val="10"/>
        <rFont val="Arial"/>
        <family val="2"/>
      </rPr>
      <t xml:space="preserve">
</t>
    </r>
    <r>
      <rPr>
        <sz val="10"/>
        <rFont val="Arial"/>
        <family val="2"/>
      </rPr>
      <t xml:space="preserve">4. The timeline for baseline measurements is July 2021 to June 2022; data analysis is onoging. Proposed baseline for fugitive VOCs emissions was provided at Working Group Meeting #5 for PAR 1178 rule amendment development. Estimated 0.45 tons per day of VOC reduction from SMART LDAR. 
5. There have been a total of five public working group meetings (WGMs) held to date, including:
-WGM 1: March 17, 2021
-WGM 2: July 15, 2021
-WGM 3: December 9, 2021
-WGM 4: March 24, 2022
-WGM 5: July 14, 2022.
Updates conducted in October 2019 Q4, May 2020 Q2, February 2021 Q1, and May 2021 Q2 CSC Meetings.
6. Update on Rule 1180 implementation provided during the February 2021 Q1 CSC meeting. Update on Rule 1180 benzene refinery exceedance events provided at the May 2021 Q2 CSC meeting. Update on Rule 1180 refinery sulfur dioxide exceedance events provided at the August 2021 Q3 CSC meeting. Updates on the progress of baseline refinery measurements were presented during the August 2021 Q3, November 2021 Q4, February 2022 Q1 CSC meetings.
</t>
    </r>
  </si>
  <si>
    <r>
      <rPr>
        <sz val="10"/>
        <rFont val="Arial"/>
        <family val="2"/>
      </rPr>
      <t>N/A</t>
    </r>
    <r>
      <rPr>
        <b/>
        <sz val="10"/>
        <color rgb="FFFF0000"/>
        <rFont val="Arial"/>
        <family val="2"/>
      </rPr>
      <t xml:space="preserve">
</t>
    </r>
  </si>
  <si>
    <t xml:space="preserve">South Coast AQMD Board adoption for 1178 is anticipated for December 2022.
Rule development for 1173 is expected to begin the next annual reporting period.
</t>
  </si>
  <si>
    <r>
      <rPr>
        <sz val="10"/>
        <color rgb="FF000000"/>
        <rFont val="Arial"/>
        <family val="2"/>
      </rPr>
      <t>a)</t>
    </r>
    <r>
      <rPr>
        <sz val="10"/>
        <rFont val="Arial"/>
        <family val="2"/>
      </rPr>
      <t xml:space="preserve"> Rule 1180 fenceline and community monitoring has been implemented for more than two years; air pollution levels measured through this program will help assess refinery emissions (e.g., leaks) and potential impacts to nearby communities. Baseline refinery measurements were  completed in June 2022; data analysis and reporting is ongoing. South Coast AQMD conducted regular inspections of refineries un</t>
    </r>
    <r>
      <rPr>
        <sz val="10"/>
        <color rgb="FF000000"/>
        <rFont val="Arial"/>
        <family val="2"/>
      </rPr>
      <t xml:space="preserve">der South Coast AQMD rules, such as 1173, 1176, and 1178; R1180 data and periodic mobile monitoring activities in this community provided useful information to guide some of these investigations. 
</t>
    </r>
    <r>
      <rPr>
        <sz val="10"/>
        <rFont val="Arial"/>
        <family val="2"/>
      </rPr>
      <t xml:space="preserve">The draft Proposed Rule 1178 and associated Staff Report was released October 7, 2020. There have been a total of five public WGMs held to date, including:
-WGM 1: March 17, 2021
-WGM 2: July 15, 2021
-WGM 3: December 9, 2021
-WGM 4: March 24, 2022
-WGM 5: July 14, 2022
</t>
    </r>
    <r>
      <rPr>
        <sz val="10"/>
        <color rgb="FF000000"/>
        <rFont val="Arial"/>
        <family val="2"/>
      </rPr>
      <t xml:space="preserve">
b) TBD
c) N/A
</t>
    </r>
  </si>
  <si>
    <r>
      <rPr>
        <sz val="10"/>
        <color rgb="FF000000"/>
        <rFont val="Arial"/>
        <family val="2"/>
      </rPr>
      <t>a)</t>
    </r>
    <r>
      <rPr>
        <sz val="10"/>
        <rFont val="Arial"/>
        <family val="2"/>
      </rPr>
      <t xml:space="preserve"> N/A</t>
    </r>
    <r>
      <rPr>
        <sz val="10"/>
        <color rgb="FF00B0F0"/>
        <rFont val="Arial"/>
        <family val="2"/>
      </rPr>
      <t xml:space="preserve">
</t>
    </r>
    <r>
      <rPr>
        <sz val="10"/>
        <color rgb="FF000000"/>
        <rFont val="Arial"/>
        <family val="2"/>
      </rPr>
      <t xml:space="preserve">b) N/A 
c) N/A
</t>
    </r>
    <r>
      <rPr>
        <b/>
        <sz val="10"/>
        <color rgb="FF000000"/>
        <rFont val="Arial"/>
        <family val="2"/>
      </rPr>
      <t xml:space="preserve">
</t>
    </r>
  </si>
  <si>
    <t>Refineries-Action 3</t>
  </si>
  <si>
    <t>5b-9</t>
  </si>
  <si>
    <r>
      <rPr>
        <sz val="10"/>
        <color rgb="FF000000"/>
        <rFont val="Arial"/>
        <family val="2"/>
      </rPr>
      <t>Initiate Rule Development to Amend Rule 1118-Control of Emissions from Refinery Flares</t>
    </r>
    <r>
      <rPr>
        <sz val="10"/>
        <rFont val="Arial"/>
        <family val="2"/>
      </rPr>
      <t>: Compile number of Rule 1118 flare events from 2008 to 2018 and share with CSC</t>
    </r>
    <r>
      <rPr>
        <sz val="10"/>
        <color rgb="FF000000"/>
        <rFont val="Arial"/>
        <family val="2"/>
      </rPr>
      <t>; evaluate additional flare reduction practices; develop amendments to Rule 1118 to further reduce flaring; and develop an improved system for refineries to submit flare data to be displayed at S</t>
    </r>
    <r>
      <rPr>
        <sz val="10"/>
        <rFont val="Arial"/>
        <family val="2"/>
      </rPr>
      <t>outh Coast AQMD website.</t>
    </r>
  </si>
  <si>
    <t xml:space="preserve">5b Action 3 Goals:
1. Reduce flaring events and/or emissions by 50%, if feasible.
2. Contribute to the overall refinery emission reduction goals of a 50% reduction in NOx, VOCs, and SOx by 2030 (approximately 19 tpy NOx, 11 tpy SOx, and 1 tpy VOC).
</t>
  </si>
  <si>
    <t xml:space="preserve">1. (a) Number of flaring events; (b) Emissions from flaring events; (c) Percent reduction in flaring events and/or emissions from flaring.
2. (a) Dates for regulatory actions; (b) Emissions reductions from refineries.
</t>
  </si>
  <si>
    <t>Rules and Regulations</t>
  </si>
  <si>
    <r>
      <t xml:space="preserve">1. Rule 1118 amendment research has begun. Scoping plans have been received and are being reviewed for ideas to minimize flaring events/emissions. Request for information (RFI) for remote sensing technology proposals received and are currently in discussions. South Coast AQMD Board adoption of Proposed Amended Rule 1118 is anticipated in 2023 and first WGM was held on July 21, 2022.  
2. Emission reductions will be presented at Public Hearing. 
</t>
    </r>
    <r>
      <rPr>
        <sz val="10"/>
        <color rgb="FF000000"/>
        <rFont val="Arial"/>
        <family val="2"/>
      </rPr>
      <t xml:space="preserve">
</t>
    </r>
  </si>
  <si>
    <r>
      <rPr>
        <sz val="10"/>
        <rFont val="Arial"/>
        <family val="2"/>
      </rPr>
      <t xml:space="preserve">Regulated pollutants are SOx and VOCs
Qty TBD
</t>
    </r>
    <r>
      <rPr>
        <sz val="10"/>
        <color rgb="FF000000"/>
        <rFont val="Arial"/>
        <family val="2"/>
      </rPr>
      <t xml:space="preserve">
</t>
    </r>
  </si>
  <si>
    <r>
      <rPr>
        <sz val="10"/>
        <rFont val="Arial"/>
        <family val="2"/>
      </rPr>
      <t>Anticipated in 2023</t>
    </r>
    <r>
      <rPr>
        <sz val="10"/>
        <color rgb="FF70AD47"/>
        <rFont val="Arial"/>
        <family val="2"/>
      </rPr>
      <t xml:space="preserve">
</t>
    </r>
    <r>
      <rPr>
        <sz val="10"/>
        <color rgb="FF000000"/>
        <rFont val="Arial"/>
        <family val="2"/>
      </rPr>
      <t xml:space="preserve">
</t>
    </r>
  </si>
  <si>
    <t xml:space="preserve">Anticipated in 2023
</t>
  </si>
  <si>
    <r>
      <rPr>
        <sz val="10"/>
        <color rgb="FF000000"/>
        <rFont val="Arial"/>
        <family val="2"/>
      </rPr>
      <t xml:space="preserve">South Coast AQMD Board </t>
    </r>
    <r>
      <rPr>
        <b/>
        <sz val="10"/>
        <color rgb="FF00B0F0"/>
        <rFont val="Arial"/>
        <family val="2"/>
      </rPr>
      <t xml:space="preserve"> </t>
    </r>
    <r>
      <rPr>
        <sz val="10"/>
        <rFont val="Arial"/>
        <family val="2"/>
      </rPr>
      <t xml:space="preserve">anticipated in 2023.
</t>
    </r>
  </si>
  <si>
    <r>
      <rPr>
        <sz val="10"/>
        <color rgb="FF000000"/>
        <rFont val="Arial"/>
        <family val="2"/>
      </rPr>
      <t xml:space="preserve">a) Scoping plans have been received from all applicable facilities. Proposals have been received for RFI. </t>
    </r>
    <r>
      <rPr>
        <sz val="10"/>
        <rFont val="Arial"/>
        <family val="2"/>
      </rPr>
      <t>Proposed Amended Rule 1118 adoption anticipated in 2023.</t>
    </r>
    <r>
      <rPr>
        <b/>
        <sz val="10"/>
        <color rgb="FF00B0F0"/>
        <rFont val="Arial"/>
        <family val="2"/>
      </rPr>
      <t xml:space="preserve"> 
</t>
    </r>
    <r>
      <rPr>
        <sz val="10"/>
        <color rgb="FF000000"/>
        <rFont val="Arial"/>
        <family val="2"/>
      </rPr>
      <t xml:space="preserve">
b) Emission reductions will be determined during rule development.
c) N/A
</t>
    </r>
  </si>
  <si>
    <r>
      <t xml:space="preserve">a) South Coast AQMD Board adoption of Proposed Amended Rule 1118 is being moved from November 2021 to Q4 2023 due to South Coast AQMD resources. 
b) Public Hearing anticipated fourth quarter 2023. 
</t>
    </r>
    <r>
      <rPr>
        <sz val="10"/>
        <color rgb="FF000000"/>
        <rFont val="Arial"/>
        <family val="2"/>
      </rPr>
      <t xml:space="preserve">
c) N/A
</t>
    </r>
  </si>
  <si>
    <t>Refineries-Action 4</t>
  </si>
  <si>
    <t>5b-10</t>
  </si>
  <si>
    <t>Initiate Rule Development to Amend Rule 1178-Further Reductions of VOC Emissions from Storage Tanks at Petroleum Facilities: Compile storage tank information and share with CSC; evaluate leak detection improvements based on Action 2; develop proposed amendments to Rule 1178; and explore opportunities to incorporate new advanced tools to modernize LDAR programs for storage tanks at refineries and bulk storage and loading facilities.</t>
  </si>
  <si>
    <t>5b Action 4 Goals:
1. Contribute to the overall 50% VOC emission reduction goal.</t>
  </si>
  <si>
    <t>1. Emissions reductions from petroleum storage tanks.</t>
  </si>
  <si>
    <t>Rules and Regulations;
Air Monitoring;
Enforcement</t>
  </si>
  <si>
    <r>
      <rPr>
        <sz val="10"/>
        <color rgb="FF000000"/>
        <rFont val="Arial"/>
        <family val="2"/>
      </rPr>
      <t xml:space="preserve">Estimated timeline is December 2022. There have been a total of five public WGMs held to date, including:
-WGM 1: March 17, 2021
-WGM 2: July 15, 2021
-WGM 3: December 9, 2021
-WGM 4: March 24, 2022
-WGM 5: July 14, 2022
</t>
    </r>
    <r>
      <rPr>
        <b/>
        <sz val="10"/>
        <color rgb="FFFF0000"/>
        <rFont val="Arial"/>
        <family val="2"/>
      </rPr>
      <t xml:space="preserve">
</t>
    </r>
  </si>
  <si>
    <t xml:space="preserve">Anticipated 0.5 tons per day of VOC
</t>
  </si>
  <si>
    <t xml:space="preserve">Anticipated Released September 2022
</t>
  </si>
  <si>
    <t xml:space="preserve">Public Hearing  anticipated Q1 2023. 
</t>
  </si>
  <si>
    <t xml:space="preserve">South Coast AQMD Board consideration anticipated Q1 2023. 
</t>
  </si>
  <si>
    <r>
      <t xml:space="preserve">a) There have been a total of five public WGM held to date, including:
-WGM 1: March 17, 2021
-WGM 2: July 15, 2021
-WGM 3: December 9, 2021
-WGM 4: March 24, 2022
-WGM 5: July 14, 2022
b) TBD
c) N/A
</t>
    </r>
    <r>
      <rPr>
        <b/>
        <sz val="10"/>
        <color rgb="FFFF0000"/>
        <rFont val="Arial"/>
        <family val="2"/>
      </rPr>
      <t xml:space="preserve">
</t>
    </r>
  </si>
  <si>
    <t xml:space="preserve">a) N/A
b) N/A
c) N/A
</t>
  </si>
  <si>
    <t>Refineries-Action 5</t>
  </si>
  <si>
    <t>5b-11</t>
  </si>
  <si>
    <t>Achieve Further NOx Emission Reductions from Refinery Equipment Through Adoption of Rule 1109.1-Refinery Equipment: Evaluate technical feasibility and cost-effectiveness of BARCT to reduce NOx from refinery equipment; require installation of BARCT through Rule 1109.1 adoption; explore opportunities to replace older equipment with newer equipment; incorporate new tools; and engage CSC in rulemaking process.</t>
  </si>
  <si>
    <t>5b Action 5 Goals:
1. By December 31, 2023, require refineries to demonstrate compliance with NOx
emission limits.
2. Achieve the majority of the overall goal of the overall 50% NOx emission reduction target (approximately 3-4 tpd or 1,095 to 1,460 tpy).</t>
  </si>
  <si>
    <t>1. Dates for regulatory actions.
2. Emissions reductions from refineries.</t>
  </si>
  <si>
    <r>
      <t>Multiple WGM from February 2018 to October 2021; Numerous stakeholder meetings in-person and via Zoom, site visits, technology vender meetings. 
1. South Coast AQMD Governing Board adopted Rule 1109.1 on November 5, 2021.</t>
    </r>
    <r>
      <rPr>
        <strike/>
        <sz val="10"/>
        <rFont val="Arial"/>
        <family val="2"/>
      </rPr>
      <t xml:space="preserve">
</t>
    </r>
    <r>
      <rPr>
        <sz val="10"/>
        <rFont val="Arial"/>
        <family val="2"/>
      </rPr>
      <t xml:space="preserve">2. Final emission reduction proposal was presented at public hearing on November 5, 2021. Based on the Rule 1109.1 Staff Report, implementation of Rule 1109.1 is expected to achieve reductions of 7.7 to 7.9 tons per day of NOx by 2033-2034, including ~4 tons per day of NOx in WCWLB.
</t>
    </r>
  </si>
  <si>
    <t>X (rule adopted but provisions are not in effect. not sure the intent of 100% fully implemented)</t>
  </si>
  <si>
    <r>
      <rPr>
        <sz val="10"/>
        <rFont val="Arial"/>
        <family val="2"/>
      </rPr>
      <t>7.7 to 7.9 tons per day of NOx by 2033-2034
75% of emission reductions will occur by 2027
Approximately 4.5 tpd from WCWLB Refineries</t>
    </r>
    <r>
      <rPr>
        <b/>
        <sz val="10"/>
        <color rgb="FFFF0000"/>
        <rFont val="Arial"/>
        <family val="2"/>
      </rPr>
      <t xml:space="preserve"> </t>
    </r>
  </si>
  <si>
    <t xml:space="preserve">July 2021
</t>
  </si>
  <si>
    <r>
      <rPr>
        <sz val="10"/>
        <color rgb="FF000000"/>
        <rFont val="Arial"/>
        <family val="2"/>
      </rPr>
      <t xml:space="preserve">Public Hearing </t>
    </r>
    <r>
      <rPr>
        <sz val="10"/>
        <rFont val="Arial"/>
        <family val="2"/>
      </rPr>
      <t xml:space="preserve">November 5, 2021 </t>
    </r>
  </si>
  <si>
    <t xml:space="preserve">Approximately 25 via conference call, three in-person meetings.
</t>
  </si>
  <si>
    <t xml:space="preserve">U.S. EPA, CARB, Bay Air Air Quality Management District, North West Clean Air, Texas Department of Environmental Quality, San Joaquin Valley Air Pollution Control District , New Jersey Department of Environmental Protection  
</t>
  </si>
  <si>
    <r>
      <rPr>
        <sz val="10"/>
        <color rgb="FF000000"/>
        <rFont val="Arial"/>
        <family val="2"/>
      </rPr>
      <t xml:space="preserve">South Coast AQMD Board </t>
    </r>
    <r>
      <rPr>
        <sz val="10"/>
        <rFont val="Arial"/>
        <family val="2"/>
      </rPr>
      <t xml:space="preserve">adopted Rule 1109.1 November 5, 2021. </t>
    </r>
    <r>
      <rPr>
        <b/>
        <sz val="10"/>
        <color rgb="FF000000"/>
        <rFont val="Arial"/>
        <family val="2"/>
      </rPr>
      <t xml:space="preserve">
</t>
    </r>
    <r>
      <rPr>
        <sz val="10"/>
        <color rgb="FF000000"/>
        <rFont val="Arial"/>
        <family val="2"/>
      </rPr>
      <t xml:space="preserve">
</t>
    </r>
  </si>
  <si>
    <r>
      <rPr>
        <sz val="10"/>
        <color rgb="FF000000"/>
        <rFont val="Arial"/>
        <family val="2"/>
      </rPr>
      <t xml:space="preserve">a) Multiple </t>
    </r>
    <r>
      <rPr>
        <sz val="10"/>
        <rFont val="Arial"/>
        <family val="2"/>
      </rPr>
      <t>WGMs from February 2018 to October 2021;</t>
    </r>
    <r>
      <rPr>
        <sz val="10"/>
        <color rgb="FF000000"/>
        <rFont val="Arial"/>
        <family val="2"/>
      </rPr>
      <t xml:space="preserve"> Numerous stakeholder meetings in-person and via Zoom, site visits, technology vender meetings.  
b) Seeking to achieve 50% reduction (approximately three to four tons) in Rule 1109.1. </t>
    </r>
    <r>
      <rPr>
        <sz val="10"/>
        <rFont val="Arial"/>
        <family val="2"/>
      </rPr>
      <t xml:space="preserve">Will be satisfied with Rule 1109.1; NOx emission reductions from WCWLB refineries are approximately 4.5 tons per day. </t>
    </r>
    <r>
      <rPr>
        <b/>
        <sz val="10"/>
        <color rgb="FF5B9BD5"/>
        <rFont val="Arial"/>
        <family val="2"/>
      </rPr>
      <t xml:space="preserve">
</t>
    </r>
    <r>
      <rPr>
        <sz val="10"/>
        <color rgb="FF000000"/>
        <rFont val="Arial"/>
        <family val="2"/>
      </rPr>
      <t xml:space="preserve">
c) N/A
</t>
    </r>
  </si>
  <si>
    <t>DISTRICT STRATEGIES
Chapter 5c-Ports</t>
  </si>
  <si>
    <t>DISTRICT GOALS
Goals for Each Strategy in Chapter 5c of Wilmington/ Carson/West Long Beach Plan</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</si>
  <si>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</si>
  <si>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</si>
  <si>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Ports-Action 1</t>
  </si>
  <si>
    <t>5c-5</t>
  </si>
  <si>
    <t>Reduce Leaks from Oil Tankers: Use optical gas imaging technology, air measurements, and other information to identify leaks from oil tankers to enforce Rule 1142; evaluate amending Rule 1142 to minimize fugitive emission leaks</t>
  </si>
  <si>
    <t>5c Action 1 Goals:
1. Conduct surveillance and air measurements that focuses on looking at coastal sources of pollution and evaluate data on a regular basis to identify potential leaking vessels.
2. Provide quarterly or semiannual updates to the CSC on South Coast AQMD enforcement activities regarding fugitive emission leaks from oil tankers.
3. Collaborate with CARB and United States Coast Guard (USCG) to evaluate pressure relief valve calibration and maintenance methods, and effectiveness in preventing fugitive emission leaks.</t>
  </si>
  <si>
    <t>1. Qualitative status update on air measurement results.
2. Number of updates to the CSC.
3. Number of meetings with other agencies/organizations.</t>
  </si>
  <si>
    <t>Air Monitoring;
Enforcement;
Collaboration</t>
  </si>
  <si>
    <r>
      <rPr>
        <sz val="10"/>
        <rFont val="Avenir LT Std 55 Roman"/>
      </rPr>
      <t xml:space="preserve">1. Inspectors regularly conduct surveillance of offshore oil tankers for VOC emissions using a optical gas imaging camera. If a leak is observed, inspecotrs will board the crude oil tankers to conduct an inspection.
2. An update regarding enforcement activities was provided to the CSC at the December 2020 Q4 CSC Meeting.
3. Development of amendments to Rule 1142 is expected to begin during the next annual reporting period. Initial discussions with CARB, State Lands Commission, and USCG held prior to pandemic. 
</t>
    </r>
    <r>
      <rPr>
        <sz val="10"/>
        <color theme="1"/>
        <rFont val="Avenir LT Std 55 Roman"/>
        <family val="2"/>
      </rPr>
      <t xml:space="preserve">
</t>
    </r>
  </si>
  <si>
    <r>
      <rPr>
        <sz val="10"/>
        <rFont val="Avenir LT Std 55 Roman"/>
      </rPr>
      <t xml:space="preserve">Inspections: 7
Incidents Tracked: 28
</t>
    </r>
    <r>
      <rPr>
        <b/>
        <sz val="10"/>
        <color rgb="FFFF0000"/>
        <rFont val="Avenir LT Std 55 Roman"/>
      </rPr>
      <t xml:space="preserve">
</t>
    </r>
  </si>
  <si>
    <r>
      <rPr>
        <sz val="10"/>
        <rFont val="Avenir LT Std 55 Roman"/>
      </rPr>
      <t xml:space="preserve">4
</t>
    </r>
    <r>
      <rPr>
        <b/>
        <sz val="10"/>
        <color rgb="FFFF0000"/>
        <rFont val="Avenir LT Std 55 Roman"/>
      </rPr>
      <t xml:space="preserve">
</t>
    </r>
  </si>
  <si>
    <r>
      <rPr>
        <sz val="10"/>
        <rFont val="Avenir LT Std 55 Roman"/>
      </rPr>
      <t xml:space="preserve">55
</t>
    </r>
    <r>
      <rPr>
        <b/>
        <sz val="10"/>
        <color rgb="FFFF0000"/>
        <rFont val="Avenir LT Std 55 Roman"/>
      </rPr>
      <t xml:space="preserve">
</t>
    </r>
  </si>
  <si>
    <r>
      <rPr>
        <sz val="10"/>
        <rFont val="Avenir LT Std 55 Roman"/>
      </rPr>
      <t>4</t>
    </r>
    <r>
      <rPr>
        <b/>
        <sz val="10"/>
        <color rgb="FFFF0000"/>
        <rFont val="Avenir LT Std 55 Roman"/>
      </rPr>
      <t xml:space="preserve">
</t>
    </r>
  </si>
  <si>
    <r>
      <rPr>
        <sz val="10"/>
        <rFont val="Avenir LT Std 55 Roman"/>
      </rPr>
      <t>N/A</t>
    </r>
    <r>
      <rPr>
        <b/>
        <sz val="10"/>
        <color rgb="FFFF0000"/>
        <rFont val="Avenir LT Std 55 Roman"/>
      </rPr>
      <t xml:space="preserve">
</t>
    </r>
  </si>
  <si>
    <t xml:space="preserve">TBD
</t>
  </si>
  <si>
    <t xml:space="preserve">State Lands Commission and USCG
</t>
  </si>
  <si>
    <t xml:space="preserve">Rule Development for Rule 1142 Amendments expected to begin during the next annual reporting period.
</t>
  </si>
  <si>
    <t>(a)  To date, inspectors have conducted offshore surveillance, records requests, and inspections of petroleum tankers. An update was given to the CSC on petroleum tankers at the December 2020 Q4 CSC Meeting. Development of amendments to Rule 1142 is expected to begin during the next annual reporting period. 
(b) OCE activities in relation to petroleum tankers have led to greater industry awareness of local air quality rules and regulations, including of Best Management Practices. This has likely reduced emissions within South Coast AQMD's  jurisdiction, and while we are unable to quantify the emissions impact of such changes in industry practices, even a small number of ships changing their procedures would reduce emissions. Amendments to Rule 1142 will minimize fugitive emission leaks from oil tankers. Rule 1142 is expected to begin during the next annual reporting period.
(c) N/A</t>
  </si>
  <si>
    <t>Ports-Action 2</t>
  </si>
  <si>
    <t>Reduce Emissions from Ships and Harbor Craft: Work with Ports to engage in outreach to shipping lines and harbor craft owners to discuss incentives; identify additional incentive funding opportunities; conduct demonstration projects for retrofit technologies; and support CARB's rule development for At-Berth Regulation and Commercial Harbor Craft Regulation</t>
  </si>
  <si>
    <r>
      <t xml:space="preserve">5c Action 2 Goals:
1. Engage in one outreach event per year in the Ports area to provide information about incentives.
2. </t>
    </r>
    <r>
      <rPr>
        <sz val="10"/>
        <rFont val="Arial"/>
        <family val="2"/>
      </rPr>
      <t xml:space="preserve">Complete technology demonstration for retrofitting ships (ocean-going vessels,
OGVs).
</t>
    </r>
    <r>
      <rPr>
        <sz val="10"/>
        <color theme="1"/>
        <rFont val="Arial"/>
        <family val="2"/>
      </rPr>
      <t>3. Work with authorities in Asia to collaborate on a Pacific Rim clean vessel incentive program.
4. Participate in CARB rule development.
5. Emission Reductions Target: emissions reduced from this action contribute to the mobile source incentives and statewide mobile source regulation measures.</t>
    </r>
  </si>
  <si>
    <t>1. Number of outreach events.
2. Qualitative status update on technology demonstration.
3. Number of meetings with other agencies/organizations.
4. Number of meetings with CARB on rule development.
5. Emissions reductions from ships and harbor craft.</t>
  </si>
  <si>
    <t>Incentives;
Public Information and Outreach; Rules and Regulations</t>
  </si>
  <si>
    <r>
      <t>1. Outreach for Moyer funding opportunities provided via webcast (in lieu of public workshops in the community due to COVID-19 pandemic) posted on www.aqmd.gov/moyer
2. Two technology demonstration projects</t>
    </r>
    <r>
      <rPr>
        <sz val="10"/>
        <rFont val="Avenir LT Std 55 Roman"/>
      </rPr>
      <t>: retrofiting three vessels with Water-in-Fuel, fuel conversion and LPEGR for emissions control.  The installaion of Water-in-fuel (WiF) project has been completed and the emission testing will be conducted in mid-August 2022 to verify the emissions reduction.The WiF project has a slight delay due to the ports congestion globally. The other two retrofit projects are in the initial contractng phase.</t>
    </r>
    <r>
      <rPr>
        <sz val="10"/>
        <rFont val="Avenir LT Std 55 Roman"/>
        <family val="2"/>
      </rPr>
      <t xml:space="preserve">
3. </t>
    </r>
    <r>
      <rPr>
        <sz val="10"/>
        <rFont val="Avenir LT Std 55 Roman"/>
      </rPr>
      <t>Co-hosted the virtual China-U.S. Green Port and Low-Carbon City Dialogue in July 2021; virtual panel discussion on South Coast AQMD's ports realted programs and actions at the California-China Climate Institute in September 2021; and an in-person meeting with the Chinese Consulate staff in December 2021.</t>
    </r>
    <r>
      <rPr>
        <sz val="10"/>
        <rFont val="Avenir LT Std 55 Roman"/>
        <family val="2"/>
      </rPr>
      <t xml:space="preserve">
4. Comment letter submitted for At Berth Regulation development. 
5. Outreach for Moyer funding opportunities provided via webcast. CSC prioritized ships and harbor craft through participatory budgeting for</t>
    </r>
    <r>
      <rPr>
        <b/>
        <sz val="10"/>
        <color rgb="FF00B0F0"/>
        <rFont val="Avenir LT Std 55 Roman"/>
      </rPr>
      <t xml:space="preserve"> </t>
    </r>
    <r>
      <rPr>
        <sz val="10"/>
        <rFont val="Avenir LT Std 55 Roman"/>
      </rPr>
      <t>$2.785 million in Year 3 CAPP Incentive Program funds. Once these incentive funds are distributed and projects are implemented, emission reductions will be achieved and quantified, where appropriate.</t>
    </r>
    <r>
      <rPr>
        <b/>
        <sz val="10"/>
        <color rgb="FF00B0F0"/>
        <rFont val="Avenir LT Std 55 Roman"/>
      </rPr>
      <t xml:space="preserve">
</t>
    </r>
    <r>
      <rPr>
        <sz val="10"/>
        <rFont val="Avenir LT Std 55 Roman"/>
      </rPr>
      <t>In January 2022, South Coast AQMD approved $2.785M in marine repower projects using CAPP Year 3 funds for seven engine repowers on three vessels; to date over $29M has been awarded for over 100 marine engine repower projects.</t>
    </r>
    <r>
      <rPr>
        <sz val="10"/>
        <rFont val="Avenir LT Std 55 Roman"/>
        <family val="2"/>
      </rPr>
      <t xml:space="preserve">
</t>
    </r>
  </si>
  <si>
    <t xml:space="preserve">Moyer funding opportunities; technology demonstration
</t>
  </si>
  <si>
    <r>
      <rPr>
        <sz val="10"/>
        <rFont val="Avenir LT Std 55 Roman"/>
      </rPr>
      <t>5</t>
    </r>
    <r>
      <rPr>
        <strike/>
        <sz val="10"/>
        <rFont val="Avenir LT Std 55 Roman"/>
      </rPr>
      <t xml:space="preserve">
</t>
    </r>
  </si>
  <si>
    <t xml:space="preserve">Outreach for Moyer funding opportunities provided via webcast; also provided via webcast hosted by Port of LB (Ports Tenants Workshop) and conducted through LA EJ Network Symposium in June 2021
</t>
  </si>
  <si>
    <t xml:space="preserve">$29.1M Year 3 CAPP Incentive funds allocated
</t>
  </si>
  <si>
    <t xml:space="preserve">101 (marine engine repower projects)
</t>
  </si>
  <si>
    <t xml:space="preserve">114.7 TPY (NOX)
0.7 TPY (ROG)
5.0 TPY (PM)
Emission reductions for the $2.785M allocated in January 2022 (also included in the values above):  
18.89 TPY (NOX)
0.68 TPY (ROG)
0.97 TPY (PM)
</t>
  </si>
  <si>
    <t xml:space="preserve">Numerous ongoing interactions
</t>
  </si>
  <si>
    <r>
      <t xml:space="preserve">EPA/local Philadelphia regulatory agencies;  
U.S. EPA, several U.S.-based and international ocean carriers
</t>
    </r>
    <r>
      <rPr>
        <b/>
        <sz val="10"/>
        <color rgb="FFFF0000"/>
        <rFont val="Avenir LT Std 55 Roman"/>
      </rPr>
      <t xml:space="preserve">
</t>
    </r>
  </si>
  <si>
    <r>
      <t>a) Outreach conducted via webcast. One technology d</t>
    </r>
    <r>
      <rPr>
        <sz val="10"/>
        <rFont val="Arial"/>
        <family val="2"/>
      </rPr>
      <t>emonstration project has been iniitiated and another was approved for funding by U.S. EPA.  The vessels selection for the 2nd project should be finalized by the end of 2021  (November 2019 - current). PRIMER outreach and development: Co-hosted or participated in virtual meetings with Chinese authorities. In January 2022, South Coast AQMD approved $2.785M in marine repower projects using CAPP Year 3 funds for seven engine repowers on three vessels and to date, over $29M in incentive funds have been used to fund 101 marine engine repower projects. 
b) Emission reductions are anticipated but will not be finalized until completion of the technology demonstrations and implemention projects (approved January 2022 by Board). E</t>
    </r>
    <r>
      <rPr>
        <sz val="10"/>
        <color theme="1"/>
        <rFont val="Arial"/>
        <family val="2"/>
      </rPr>
      <t xml:space="preserve">mission reductions are anticipated but dependent upon agreements with other partners in Pacific Rim port regions.
c) N/A
</t>
    </r>
  </si>
  <si>
    <t>Ports-Action 3</t>
  </si>
  <si>
    <r>
      <t>Reduce Emissions from Port Equipment (Cargo Handling Equipment) and Drayage Trucks: Support CARB's development of updates to Cargo Handling Equipment Regulation, D</t>
    </r>
    <r>
      <rPr>
        <sz val="10"/>
        <rFont val="Arial"/>
        <family val="2"/>
      </rPr>
      <t>rayage Truck regulation; support Ports' Clean Air Action Plan (</t>
    </r>
    <r>
      <rPr>
        <sz val="10"/>
        <color theme="1"/>
        <rFont val="Arial"/>
        <family val="2"/>
      </rPr>
      <t>CAAP</t>
    </r>
    <r>
      <rPr>
        <sz val="10"/>
        <rFont val="Arial"/>
        <family val="2"/>
      </rPr>
      <t>) implementation; enforcement of existing drayage truck regulation; identify additional i</t>
    </r>
    <r>
      <rPr>
        <sz val="10"/>
        <color theme="1"/>
        <rFont val="Arial"/>
        <family val="2"/>
      </rPr>
      <t>ncentive funding opportunities to accelerate cleaner equipment; and develop a facility based mobile source measure with Ports through MOU.</t>
    </r>
  </si>
  <si>
    <t>5c Action 3 Goals:
1. Provide semiannual updates on CARB’s rule developments for drayage trucks and cargo handling equipment, Ports’ CAAP measures, and FBMSM for Ports, and seek community input on progress.</t>
  </si>
  <si>
    <t>1. Number of updates to the CSC.</t>
  </si>
  <si>
    <t>Rules and Regulations;
Incentives;
Collaboration;
Enforcement</t>
  </si>
  <si>
    <t xml:space="preserve">1. Development of the Facility Based Mobile Source Measure (FBMSM) for Ports - Ports Memorandum Of Understanding has been discontinued in pursuit of Proposed Rule 2304. Port MOU update January 2020 Q1, August 2020 Q3, February 2022 Q1 CSC Meetings; an additonal community consultation meeting was held in January 2022. Commercial Harbor Craft regulation update provided to CSC at the February 2021 Q1 CSC Meeting. See CARB tabs for mobile source regulation status updates. WGM for Proposed Rule 2304 held in February, June, and August 2022. CARB provided an update on drayage truck regulation during August 2021 Q2 CSC Meeting. The CSC allocated $2.8 million in Year 3 CAPP Incentive Program funds to reduce emissions from ships and/or harbor crafts.
Since 2019, over $13.5M in incentives have been awarded for Cargo Handling Equipment (CHE) projects and over $11.7M in drayage truck projects in WCWLB. New Moyer solicitaiton in Q1 2023 and further Port projects awarded thereafter may further support this action.
</t>
  </si>
  <si>
    <t xml:space="preserve">$13.5M awarded for CHE projects; $11.7M in drayage projects awarded to date - for a total of $25.2M
</t>
  </si>
  <si>
    <t xml:space="preserve">50 CHE projects were awarded $13.5M; 92 projects awarded $11.7M
 projects
</t>
  </si>
  <si>
    <t xml:space="preserve">For drayage and CHE projects:
81.8 TPY (NOX)
2.1 TPY (ROG)
0.5 TPY (PM)
</t>
  </si>
  <si>
    <r>
      <t xml:space="preserve">Release of draft rule language is anticipated for Q2 2023 
</t>
    </r>
    <r>
      <rPr>
        <sz val="10"/>
        <rFont val="Avenir LT Std 55 Roman"/>
        <family val="2"/>
      </rPr>
      <t xml:space="preserve">
</t>
    </r>
  </si>
  <si>
    <r>
      <t xml:space="preserve">Rule 2304 adoption is anticipated for Q3 2023
</t>
    </r>
    <r>
      <rPr>
        <sz val="10"/>
        <rFont val="Avenir LT Std 55 Roman"/>
        <family val="2"/>
      </rPr>
      <t xml:space="preserve">
</t>
    </r>
  </si>
  <si>
    <t xml:space="preserve">25-30 meetings with Port of Los Angeles/Long Beach over the past year. Monthly or bi-monthly coordination meetings with CARB on Ports related emission sources. About two to three interactions per year with US EPA and USCG. 
</t>
  </si>
  <si>
    <r>
      <t>CARB, Port of Los Angeles, Port of Long Beach, US EPA, USCG, City of Los Angeles, City of Long Beach</t>
    </r>
    <r>
      <rPr>
        <sz val="10"/>
        <rFont val="Avenir LT Std 55 Roman"/>
        <family val="2"/>
      </rPr>
      <t xml:space="preserve">
</t>
    </r>
  </si>
  <si>
    <t xml:space="preserve">South Coast AQMD updates to Mobile Source Committee 4/15/22 6/17/22 and 8/19/22 on Proposed Rule 2304 - Indirect Source Rule for Marine Ports
</t>
  </si>
  <si>
    <t xml:space="preserve">a) WGM for Proposed Rule 2304 - ISR for Commercial Marine Ports was held in June 2022. CARB provided an update on drayage truck regulation during August 2021 Q2 CSC Meeting. The CSC allocated $2.8 million in Year 3 CAPP Incentive Program funds to reduce emissions from ships and/or harbor crafts. Also to date, approximately $13.5M in incentives have been awarded for CHE projects, and over $11.7M in incentives have been awarded for drayage truck projects.
b) Actions such as enforcement and additional incentive funding opportunties will assist in reducing emissions from port equipment and drayage trucks.
c) South Coast AQMD relies on its indirect source authority and does not have jurisdiction in setting emissions standards for major emission sources associated with port operations such as ocean-going vessels 
</t>
  </si>
  <si>
    <t>DISTRICT STRATEGIES
Chapter 5d-Neighborhood Truck Traffic</t>
  </si>
  <si>
    <t>DISTRICT GOALS
Goals for Each Strategy in Chapter 5d of Wilmington/ Carson/West Long Beach Plan</t>
  </si>
  <si>
    <t>Neighborhood Truck Traffic-Action 1</t>
  </si>
  <si>
    <r>
      <t>Reduce Truck Idling: Conduct focused enforcement; collaborate with CSC to inform community on idling reporting; engage in community outreach on existing idling complaint systems; and work with CARB and local agencies to put up</t>
    </r>
    <r>
      <rPr>
        <sz val="10"/>
        <rFont val="Arial"/>
        <family val="2"/>
      </rPr>
      <t xml:space="preserve"> "No I</t>
    </r>
    <r>
      <rPr>
        <sz val="10"/>
        <color theme="1"/>
        <rFont val="Arial"/>
        <family val="2"/>
      </rPr>
      <t>dling</t>
    </r>
    <r>
      <rPr>
        <sz val="10"/>
        <rFont val="Arial"/>
        <family val="2"/>
      </rPr>
      <t>"</t>
    </r>
    <r>
      <rPr>
        <sz val="10"/>
        <color theme="1"/>
        <rFont val="Arial"/>
        <family val="2"/>
      </rPr>
      <t xml:space="preserve"> signs.</t>
    </r>
  </si>
  <si>
    <t>5d Action 1 Goals:
1. Conduct, at minimum, quarterly idling sweeps and focused inspections for one calendar year, to be evaluated thereafter with community input.
2. Engage in two outreach events within the span of implementation of this plan to inform community members how to report idling trucks.</t>
  </si>
  <si>
    <t xml:space="preserve">1. Number of idling sweeps conducted and results of idling sweeps.
2. Number of outreach events. </t>
  </si>
  <si>
    <t>Enforcement;
Collaboration;
Public Information and Outreach</t>
  </si>
  <si>
    <r>
      <rPr>
        <sz val="10"/>
        <color rgb="FF000000"/>
        <rFont val="Avenir LT Std 55 Roman"/>
      </rPr>
      <t xml:space="preserve">Compliance
1) 14 Sweeps in WCWLB
    9/26/19 – 75 trucks, 2    stickers, 0 NOVs
    1/28/20 – 59 trucks, 40 stickers, 0 NOVs
    2/4/20 – 0 trucks, 0 stickers, 0 NOVs
    4/29/20 – 85 trucks, 65 stickers, 4 NOVs
    7/16/20 - 43 trucks, 21 stickers, 0 NOVs
    9/2/20 - 0 trucks, 0 stickers, 0 NOVs
    10/20/20 - 65 trucks, 32 stickers, 0 NOVs
    2/3/21 - 104 trucks, 78 stickers, 0 NOVs
    4/30/21 - 74 trucks, 45 stickers, 3 NOVs
    7/28/21 - 62+ trucks, 62 stickers, 0 NOVs
    12/28/21 - 40 trucks, 18 stickers, 0 NOVs
    1/26/22 - 42 trucks, 37 stickers, 0 NOVs
    4/20/22 - 37 trucks, 29 stickers, 0 NOVs
    5/18/22 - 62 trucks, 45 stickers, 0 NOVs
Two </t>
    </r>
    <r>
      <rPr>
        <sz val="10"/>
        <color rgb="FF000000"/>
        <rFont val="Arial"/>
        <family val="2"/>
      </rPr>
      <t>up</t>
    </r>
    <r>
      <rPr>
        <sz val="10"/>
        <color rgb="FF000000"/>
        <rFont val="Avenir LT Std 55 Roman"/>
      </rPr>
      <t xml:space="preserve">dates to CSC, 1 meeting for community input
2) One Outreach event (Wilmington Neighborhood Council). "No Idling" signs were posted at 20 locations. CARB provided update to CSC on installation of "No Idling" signs and truck idling sweeps during May 2022 Q2 CSC Meeting.
</t>
    </r>
    <r>
      <rPr>
        <sz val="10"/>
        <rFont val="Avenir LT Std 55 Roman"/>
      </rPr>
      <t>2022 Outreach Event - Wilmington Resource Fair (April 2022) - partnered with Mayor Eric Garcetti's office to provide information about neighborhood truck traffic to residents.</t>
    </r>
  </si>
  <si>
    <r>
      <t xml:space="preserve">Truck idling and reporting complaints; and </t>
    </r>
    <r>
      <rPr>
        <sz val="10"/>
        <rFont val="Avenir LT Std 55 Roman"/>
      </rPr>
      <t xml:space="preserve">neighborhood truck traffic
</t>
    </r>
  </si>
  <si>
    <r>
      <rPr>
        <sz val="10"/>
        <rFont val="Avenir LT Std 55 Roman"/>
      </rPr>
      <t xml:space="preserve">2 events
</t>
    </r>
    <r>
      <rPr>
        <sz val="10"/>
        <color theme="1"/>
        <rFont val="Avenir LT Std 55 Roman"/>
        <family val="2"/>
      </rPr>
      <t xml:space="preserve">
</t>
    </r>
  </si>
  <si>
    <t xml:space="preserve">Wilmington Neighborhood Council Meeting
Wilmington Resource Fair
</t>
  </si>
  <si>
    <t xml:space="preserve">14
</t>
  </si>
  <si>
    <r>
      <rPr>
        <sz val="10"/>
        <rFont val="Avenir LT Std 55 Roman"/>
      </rPr>
      <t>7</t>
    </r>
    <r>
      <rPr>
        <b/>
        <sz val="10"/>
        <color theme="1"/>
        <rFont val="Avenir LT Std 55 Roman"/>
      </rPr>
      <t xml:space="preserve">
</t>
    </r>
    <r>
      <rPr>
        <b/>
        <sz val="10"/>
        <color theme="0" tint="-0.249977111117893"/>
        <rFont val="Avenir LT Std 55 Roman"/>
      </rPr>
      <t xml:space="preserve">
</t>
    </r>
  </si>
  <si>
    <t xml:space="preserve">19
</t>
  </si>
  <si>
    <t xml:space="preserve">7
</t>
  </si>
  <si>
    <t xml:space="preserve">N/A
</t>
  </si>
  <si>
    <t xml:space="preserve">Five with CARB; and two with City of Los Angeles
</t>
  </si>
  <si>
    <t xml:space="preserve">CARB; City of Los Angeles
</t>
  </si>
  <si>
    <t>a) To date, South Coast AQMD has been conducting quarterly idling truck inspection sweeps at targeted locations within the community. The locations are selected based on historical complaints, field observations, input gathered from the CSC, and other data sources. South Coast AQMD also participated in a Wilmington Neighborhood Council meeting to discuss idling trucks and how to submit a complaint to South Coast AQMD. "No Idling" signs were posted at 20 locations suggested by the CSC and other community members in Wilmington by Los Angeles Department Of Transportation at CARB's direction, a map of which can be viewed here: http://www.aqmd.gov/docs/default-source/ab-617-ab-134/steering-committees/wilmington/no-idling-signs-map.pdf?sfvrsn=8. 
Update given to CSC by CARB on "No Idling" signs and truck idling sweeps May 2022 Q2 CSC Meeting.
b) The key benefit of conducting idling sweeps is a reduction in exposure to diesel particulate matter, particularly when trucks are found idling in residential areas or near schools. "No Idling" signs will remind truck operators to turn their engines off, which will reduce emissions and exposure to air pollution.
c) N/A</t>
  </si>
  <si>
    <t>Neighborhood Truck Traffic-Action 2</t>
  </si>
  <si>
    <t>Reduce Emissions from Heavy-Duty Trucks: Collaborate with local business, agencies, and organizations to provide outreach to truck owners about incentives and rules; identify new incentive opportunities; participate in future rule development by CARB for trucks; continue development of an indirect source rule; work with local agencies to designate truck routes, provide data on locations with heavy truck impacts and prevent truck traffic in neighborhoods; target incentives to local small businesses; conduct focused enforcement.</t>
  </si>
  <si>
    <t>5d Action 2 Goals:
1. Engage in two incentive outreach events and provide semiannual updates to the CSC.
2. Provide semiannual updates on CARB’s rule development for truck regulations, and seek community input on progress.
3. Coordinate with CARB on using community priorities to focus future enforcement efforts.
4. Identify agencies with the jurisdiction to implement physical barriers to neighborhood
truck traffic.
5. Provide quarterly or semiannual updates to the CSC.
6. Achieve emission reductions through mobile source incentives and statewide mobile source regulation measures as specified in Chapter 5a.</t>
  </si>
  <si>
    <t>1. (a) Number of outreach events; and (b) Number of updates to the CSC.
2. Number of updates to CSC on CARB rules.
3. (a) Number of meetings with CARB; and (b) Description of focused enforcement efforts, based on community priorities. 
4. Number of meetings with other agencies/organizations.
5. Number of updates to the CSC.
6. (a) Emissions reductions; (b) Dollar amounts invested in incentives; and (c) Number of incentive projects implemented.</t>
  </si>
  <si>
    <t>Incentives;
Public Information and Outreach;
Collaboration;
Rules and Regulations;
Enforcement</t>
  </si>
  <si>
    <r>
      <t>1) Outreach for Moyer funding opportunities provided via webcast (in lieu of public workshops in the community due to COVID-19) posted on www.aqmd.gov/moyer; also provided via webcast through Los Angeles Environmental Justice Network Symposium in June 2021.</t>
    </r>
    <r>
      <rPr>
        <sz val="10"/>
        <rFont val="Avenir LT Std 55 Roman"/>
      </rPr>
      <t xml:space="preserve"> South Coast AQMD conducted three Truck Incentives Workshops with all CSCs to develop the Truck Incentives Workplan between 2021 and 2022. Submited Workplan to CARB on April 15, 2022 and is available at http://www.aqmd.gov/docs/default-source/tao-capp-incentives/truck_incentives-draftfinal-ws.pdf?sfvrsn=17. Emission reudctions will be quantified at a later time, where feasible. </t>
    </r>
    <r>
      <rPr>
        <sz val="10"/>
        <rFont val="Avenir LT Std 55 Roman"/>
        <family val="2"/>
      </rPr>
      <t xml:space="preserve">
2) Updates are given at CSC meetings or through newsletters.
3) CARB and South Coast AQMD regularly discuss various aspects of truck idling enforcement. CARB provided an update to the CSC</t>
    </r>
    <r>
      <rPr>
        <sz val="10"/>
        <color rgb="FF00B0F0"/>
        <rFont val="Avenir LT Std 55 Roman"/>
      </rPr>
      <t xml:space="preserve"> </t>
    </r>
    <r>
      <rPr>
        <sz val="10"/>
        <rFont val="Avenir LT Std 55 Roman"/>
      </rPr>
      <t>at the December 2020 Q4 CSC Meeting</t>
    </r>
    <r>
      <rPr>
        <sz val="10"/>
        <rFont val="Avenir LT Std 55 Roman"/>
        <family val="2"/>
      </rPr>
      <t>, which included information regarding South Coast AQMD's idling sweeps. 
4) Began conversations with City of Los Angeles.
5) Updates provided at the October 2019</t>
    </r>
    <r>
      <rPr>
        <b/>
        <sz val="10"/>
        <color rgb="FF00B0F0"/>
        <rFont val="Avenir LT Std 55 Roman"/>
      </rPr>
      <t xml:space="preserve"> </t>
    </r>
    <r>
      <rPr>
        <sz val="10"/>
        <rFont val="Avenir LT Std 55 Roman"/>
      </rPr>
      <t>Q4 CSC Meeting</t>
    </r>
    <r>
      <rPr>
        <sz val="10"/>
        <rFont val="Avenir LT Std 55 Roman"/>
        <family val="2"/>
      </rPr>
      <t xml:space="preserve">. Update on Rule 2305 provided </t>
    </r>
    <r>
      <rPr>
        <sz val="10"/>
        <rFont val="Avenir LT Std 55 Roman"/>
      </rPr>
      <t>at the May 2021 Q2 CSC Meeting</t>
    </r>
    <r>
      <rPr>
        <sz val="10"/>
        <rFont val="Avenir LT Std 55 Roman"/>
        <family val="2"/>
      </rPr>
      <t xml:space="preserve">. CARB enforcement update provided to CSC December 2020 </t>
    </r>
    <r>
      <rPr>
        <sz val="10"/>
        <rFont val="Avenir LT Std 55 Roman"/>
      </rPr>
      <t>Q4 CSC Meeting</t>
    </r>
    <r>
      <rPr>
        <sz val="10"/>
        <rFont val="Avenir LT Std 55 Roman"/>
        <family val="2"/>
      </rPr>
      <t xml:space="preserve">. Incentives updates and participatory budgeting meetings conducted October 2020, February 2021 </t>
    </r>
    <r>
      <rPr>
        <sz val="10"/>
        <rFont val="Avenir LT Std 55 Roman"/>
      </rPr>
      <t>Q1 CSC Meeting</t>
    </r>
    <r>
      <rPr>
        <sz val="10"/>
        <rFont val="Avenir LT Std 55 Roman"/>
        <family val="2"/>
      </rPr>
      <t xml:space="preserve">, April 2021, </t>
    </r>
    <r>
      <rPr>
        <sz val="10"/>
        <rFont val="Avenir LT Std 55 Roman"/>
      </rPr>
      <t>and May 2021 Q2 CSC Meeting. Working Group Meeting for Proposed Rule 2304 held in February, June, and August 2022.</t>
    </r>
    <r>
      <rPr>
        <sz val="10"/>
        <rFont val="Avenir LT Std 55 Roman"/>
        <family val="2"/>
      </rPr>
      <t xml:space="preserve">
6) Outreach for Moyer funding opportunities provided via webcast. CSC prioritized trucks through participatory budgeting for CAPP </t>
    </r>
    <r>
      <rPr>
        <sz val="10"/>
        <rFont val="Avenir LT Std 55 Roman"/>
      </rPr>
      <t>Incentive funds. October 2021, Emissions reductions from mobile source incentives and regulations are reported in the AB 617 Annual Report submitted to the Board annually. The most recent report is available at: https://www.aqmd.gov/docs/default-source/Agendas/Governing-Board/2021/2021-oct1-016.pdf?sfvrsn=2. Approximately $20M in incentive funds have been awarded to truck projects located in WCWLB since 2019.</t>
    </r>
    <r>
      <rPr>
        <b/>
        <sz val="10"/>
        <color rgb="FF00B0F0"/>
        <rFont val="Avenir LT Std 55 Roman"/>
      </rPr>
      <t xml:space="preserve">
</t>
    </r>
    <r>
      <rPr>
        <b/>
        <sz val="10"/>
        <color rgb="FFFF0000"/>
        <rFont val="Avenir LT Std 55 Roman"/>
      </rPr>
      <t xml:space="preserve">
</t>
    </r>
  </si>
  <si>
    <r>
      <t xml:space="preserve">Outreach for Moyer funding opportunities provided via webcast (in lieu of public workshops due to COVID-19) posted on www.aqmd.gov/moyer; </t>
    </r>
    <r>
      <rPr>
        <sz val="10"/>
        <rFont val="Avenir LT Std 55 Roman"/>
      </rPr>
      <t>also provided via webcast through LA EJ Network Symposium in June 2021</t>
    </r>
    <r>
      <rPr>
        <sz val="10"/>
        <rFont val="Avenir LT Std 55 Roman"/>
        <family val="2"/>
      </rPr>
      <t xml:space="preserve">
</t>
    </r>
  </si>
  <si>
    <r>
      <rPr>
        <sz val="10"/>
        <rFont val="Avenir LT Std 55 Roman"/>
      </rPr>
      <t>3</t>
    </r>
    <r>
      <rPr>
        <strike/>
        <sz val="10"/>
        <rFont val="Avenir LT Std 55 Roman"/>
      </rPr>
      <t xml:space="preserve">
</t>
    </r>
  </si>
  <si>
    <t xml:space="preserve">Webcasts on www.aqmd.gov/moyer and through Los Angeles Environmental Justice Network Symposium in June 2021
3 virtual workshops with all CSCs between 2021 and 2022
</t>
  </si>
  <si>
    <r>
      <t>$20M</t>
    </r>
    <r>
      <rPr>
        <b/>
        <sz val="10"/>
        <color rgb="FF00B0F0"/>
        <rFont val="Avenir LT Std 55 Roman"/>
      </rPr>
      <t xml:space="preserve">
</t>
    </r>
    <r>
      <rPr>
        <sz val="10"/>
        <rFont val="Avenir LT Std 55 Roman"/>
      </rPr>
      <t xml:space="preserve">
</t>
    </r>
  </si>
  <si>
    <t xml:space="preserve">59 (Zero-Emission)
165 (Low-NOX)
3 (Diesel)
</t>
  </si>
  <si>
    <t xml:space="preserve">71.6 TPY (NOX)
2.4 TPY (ROG)
0.0 TPY (DPM)
</t>
  </si>
  <si>
    <r>
      <t xml:space="preserve">Release of Rule 2304 draft rule language is anticipated for Q2 2023 
</t>
    </r>
    <r>
      <rPr>
        <sz val="10"/>
        <rFont val="Avenir LT Std 55 Roman"/>
        <family val="2"/>
      </rPr>
      <t xml:space="preserve">
</t>
    </r>
  </si>
  <si>
    <r>
      <rPr>
        <sz val="10"/>
        <rFont val="Avenir LT Std 55 Roman"/>
      </rPr>
      <t xml:space="preserve">1
</t>
    </r>
    <r>
      <rPr>
        <b/>
        <sz val="10"/>
        <color rgb="FF00B0F0"/>
        <rFont val="Avenir LT Std 55 Roman"/>
      </rPr>
      <t xml:space="preserve">
</t>
    </r>
  </si>
  <si>
    <r>
      <rPr>
        <sz val="10"/>
        <rFont val="Avenir LT Std 55 Roman"/>
      </rPr>
      <t>City of Los Angeles</t>
    </r>
    <r>
      <rPr>
        <b/>
        <sz val="10"/>
        <color rgb="FF00B0F0"/>
        <rFont val="Avenir LT Std 55 Roman"/>
      </rPr>
      <t xml:space="preserve">
</t>
    </r>
  </si>
  <si>
    <r>
      <rPr>
        <sz val="10"/>
        <rFont val="Avenir LT Std 55 Roman"/>
      </rPr>
      <t xml:space="preserve">Rule 2305 adopted May 2021. Rule 2304 adoption anticipated Q3 2024. </t>
    </r>
    <r>
      <rPr>
        <strike/>
        <sz val="10"/>
        <rFont val="Avenir LT Std 55 Roman"/>
      </rPr>
      <t xml:space="preserve">      </t>
    </r>
    <r>
      <rPr>
        <strike/>
        <sz val="10"/>
        <color rgb="FF00B0F0"/>
        <rFont val="Avenir LT Std 55 Roman"/>
      </rPr>
      <t xml:space="preserve">
                                                        </t>
    </r>
  </si>
  <si>
    <r>
      <rPr>
        <sz val="10"/>
        <rFont val="Avenir LT Std 55 Roman"/>
      </rPr>
      <t xml:space="preserve">a) CARB and South Coast AQMD coordinate efforts on truck idling sweeps, regular discussions.
Outreach for Moyer funding opportunities provided via webcast; Webcast information posted online and sent to subscribers via listserv and to attendees of Los Angeles Environmental Justice Network Symposium. Since 2019, approximately $20M in incentive funding has been awarded to over 200 truck replacement projects (including 59 zero emission truck projects). Conducted three workshops between 2021 and 2022 with all CSCs via Zoom. Submitted Truck Incentives Workplan to CARB on April 15, 2022.
b) The benefit of these enforcement discussions is a coordinated approach to addressing the truck idling concerns of the community. For example, CARB has had meetings with the Port of Long Beach regarding truck idling and South Coast AQMD has conducted focused inspections in residential areas near the port. This coordinated approach ensures that truck idling is addressed from multiple angles.
Incentives reduce NOX and DPM emissions from harbors and ports, which will further decrease exposure to port-adjacent communities;
Implementation of Rule 2305 will require applicable warehouses to directly reduce NOx and diesel PM, or to facilitate emission and exposure reductions of these pollutants. This will assist in meeting state and federal ambient air quality standards for ozone and fine particulate matter and improve public health, especially in communities located near warehouses.
</t>
    </r>
    <r>
      <rPr>
        <sz val="10"/>
        <color theme="1"/>
        <rFont val="Avenir LT Std 55 Roman"/>
      </rPr>
      <t xml:space="preserve">
c) N/A
</t>
    </r>
  </si>
  <si>
    <t>DISTRICT STRATEGIES
Chapter 5e-Oil Drilling and Production</t>
  </si>
  <si>
    <t>DISTRICT GOALS
Goals for Each Strategy in Chapter 5e of Wilmington/ Carson/West Long Beach Plan</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</si>
  <si>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</si>
  <si>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t>Oil Drilling and Production-Action 1</t>
  </si>
  <si>
    <t>5e-3</t>
  </si>
  <si>
    <t>Reduce Air Pollution Leaks from Oil Wells and Associated Activity at these Facilities: Use data to identify active, inactive, and abandoned wells; work with CSC to prioritize locations for air measurements; conduct mobile air measurements around drilling sites to check for leaks; make air measurement data available online; share data with partner agencies; conduct follow up investigations as needed; respond to odor complaints; and provide periodic summaries of findings to CSC.</t>
  </si>
  <si>
    <t>5e Action 1 Goals:
1. Conduct screening measurements around all accessible active, idle, and abandoned oil wells to identify leaking wells.
2. Identify the highest priority locations in the community for air measurements during a well workover event.
3. Conduct follow-up inspections if air measurements indicate persistent elevated levels, and take enforcement action where appropriate.
4. Make air measurement data available publicly.
5. Provide quarterly or semiannual updates to the CSC on progress and findings.</t>
  </si>
  <si>
    <t xml:space="preserve">1. Qualitative status update on air measurement results.
2. List of highest priority locations for air measurements.
3. Number of follow-up inspections and results of follow-up inspections.
4. Qualitative status update on making air measurement available publicly.
5. Number of updates to the CSC.
</t>
  </si>
  <si>
    <t>Air Monitoring;
Enforcement; Collaboration</t>
  </si>
  <si>
    <t xml:space="preserve">1. CalGEM data was used to identify active, idle, and abandoned oil wells in the WCWLB community and the maps were presented to the CSC. Update on overview of March 2021 mobile measurements provided to CSC in May 2021. 
2. South Coast AQMD provided information to and gathered input from the CSC on factors to be considered for prioritization of areas for targeted mobile measurements. 
3. Since March 2021, mobile monitoring has been conducted on 18 days, on different days of week. When elevated levels of VOCs and/or air toxics (e.g. benzene) were detected, on-site follow-up investigations were conducted by South Coast AQMD staff using appropriate field measurement equipment, such as optical gas imaging cameras and TVAs. Enforcement actions were taken, when appropriate.
4. Available data may be found via Air Monitoring Data Display (http://xappprod.aqmd.gov/AB617CommunityAirMonitoring/Home/Index)
5. Updates provided to CSC during October 2019 Q4, December 2020 Q4, May 2021 Q2, November 2021 Q4, February 2022 Q1 and May 2022 Q2 CSC Meetings. 
</t>
  </si>
  <si>
    <t xml:space="preserve">51
</t>
  </si>
  <si>
    <t xml:space="preserve">21
</t>
  </si>
  <si>
    <t xml:space="preserve">0 (related to the elevated levels detected by monitoring)
See table below for general oil and gas complaints received*
</t>
  </si>
  <si>
    <t xml:space="preserve">a) When elevated levels of VOCs and/or air toxics (e.g. benzene) are detected near oil production and treatment sites, the Monitoring Division refers the findings to OCE for follow up. On-site inspections are then conducted at the facility(ies). Monitoring and Enforcement generally conduct these surveys together to ensure quick response to any elevated emission findings. Six updates have been provided to the CSC on these efforts.
b) The enforcement actions taken as a result of monitoring efforts directly lead to emissions reductions since the facilities are required to fix the leaks. As a result, exposure reduction occurs in the immediate vicinity of the well.
c) N/A
</t>
  </si>
  <si>
    <t>Oil Drilling and Production-Action 2</t>
  </si>
  <si>
    <t>5e-6</t>
  </si>
  <si>
    <r>
      <rPr>
        <sz val="10"/>
        <color rgb="FF000000"/>
        <rFont val="Arial"/>
        <family val="2"/>
      </rPr>
      <t>Improved Public Information and Notifications on Activities at Oil Drilling and Production Sites: Develop fact sheets to summarize findings of air measurement data, complaint response, and inspections of oil drilling and production facilities; work with local public health departments on health-related messaging on risks posed by oil drilling and production and how to reduce exposure risks; work with local public health departments to dist</t>
    </r>
    <r>
      <rPr>
        <sz val="10"/>
        <rFont val="Arial"/>
        <family val="2"/>
      </rPr>
      <t xml:space="preserve">ribute fact sheets; review the LA County Department of </t>
    </r>
    <r>
      <rPr>
        <sz val="10"/>
        <color rgb="FF000000"/>
        <rFont val="Arial"/>
        <family val="2"/>
      </rPr>
      <t>P</t>
    </r>
    <r>
      <rPr>
        <sz val="10"/>
        <rFont val="Arial"/>
        <family val="2"/>
      </rPr>
      <t xml:space="preserve">ublic Health Community Health Improvement Plan (CHIP) </t>
    </r>
    <r>
      <rPr>
        <sz val="10"/>
        <color rgb="FF000000"/>
        <rFont val="Arial"/>
        <family val="2"/>
      </rPr>
      <t>to incorporate air quality information to address oil drilling site emissions; work with stakeholders to identify key areas for improvement in Rule 1148.2; and provide community workshops on notifications</t>
    </r>
  </si>
  <si>
    <t>5e Action 2 Goals:
1. Develop fact sheets and info-graphics that provide guidance on reducing exposure to oil drilling and production site activities, and summaries of the findings from air
measurements and inspection activities.
2. Provide the CSC with semiannual updates regarding the South Coast AQMD’s role in the CHIP.
3. Improve Rule 1148.2 notifications based on stakeholder input, e.g., to include health related messaging.
4. Hold two community workshops to provide training on how to use notification systems.
5. Provide quarterly or semiannual updates to the CSC on progress.</t>
  </si>
  <si>
    <t>1. Qualitative status update on development of outreach materials.
2. Number of updates to the CSC on the CHIP.
3. Qualitative status update on improving notifications.
4. Number of outreach events.
5. Number of updates to the CSC.</t>
  </si>
  <si>
    <t xml:space="preserve">1. South Coast AQMD has begun speaking with Los Angeles County Department of Public Health to determine roles for developing outreach materials. Fact sheets will incorporate information summarizing findings from air measurements and inspection activities. Discussions with the Los Angeles County Department of Public Health have been initiated by South Coast AQMD, but contacts changed at the Los Angeles County Department of Public Health. New contacts will need to be determined to continue discussions to develop fact sheets.
2. Delayed. Los Angeles County Department of Public Health is delayed in finalizing CHIP due to COVID-19 pandemic. As of 2022, Los Angeles County Department of Public Health's website states: "Due to the pandemic, Department of Public Health has temporarily suspended the finalization of our next CHIP."
3. South Coast AQMD received input from CSC members during CERP development and at the May 2020 Q2 CSC meeting. South Coast AQMD is reviewing the input to determine if rule development from South Coast AQMD is necessary to address the input received. Implementing improvements to notifications delayed due to South Coast AQMD resources.  Rule development commenced in January 2022 to improve Rule 1148.2 notifications based on stakeholder input. 
Three working group meetings held for PAR 1148.2: Working Group Meeting #1 April 14, 2022; Working Group Meeting #2 June 8, 2022; Working Group Meeting #3 August 1, 2022. PAR 1148.2 Public Workshop scheduled for September 1, 2022.
4. Delayed due to South Coast AQMD resources. Held notifications system demonstrations as part of PAR 1148.2. Working Group Meeting #2 held June 8, 2022.
5. Updates will be made after evaluation completed. </t>
  </si>
  <si>
    <r>
      <rPr>
        <sz val="10"/>
        <rFont val="Avenir LT Std 55 Roman"/>
      </rPr>
      <t xml:space="preserve">Los Angeles County Department of Public Health
</t>
    </r>
    <r>
      <rPr>
        <b/>
        <sz val="10"/>
        <color rgb="FFFF0000"/>
        <rFont val="Avenir LT Std 55 Roman"/>
      </rPr>
      <t xml:space="preserve">
</t>
    </r>
  </si>
  <si>
    <t xml:space="preserve">a) Initiated discussions with Los Angeles County Department of Public Health to develop outreach materials. Gathered input from the CSC to determine if improvements to Rule 1148.2 are necessary. Community workshops to provide training on how to use notification systems will be held after notifications are updated. Los Angeles County Department of Public Health finalization of CHIP is delayed due to COVID-19 pandemic. Held notifications system demonstration as part of PAR 1148.2 Working Group Meeting #2 held June 8, 2022.
b) Outreach efforts will improve flare notifications and outreach materials will assist in reducing exposure to oil drilling and production site activities.
c) N/A
</t>
  </si>
  <si>
    <t>Oil Drilling and Production-Action 3</t>
  </si>
  <si>
    <t>5e-7</t>
  </si>
  <si>
    <t>Evaluate Feasibility to Amend Rule 1148 Series and Rule 1173 to Reduce Emissions and Require Additional Reporting: Utilize air measurement data from the community air monitoring plan and CARB's SNAPS to identify possible additional emissions reductions; evaluate additional methods and practices to further reduce leaks; consider amendments to Rule 1148 series and Rule 1173 to reduce emissions and improve emissions reporting from oil drilling and production sites.</t>
  </si>
  <si>
    <t>5e Action 3 Goals:
1. If a rule amendment is determined to be necessary and feasible, pursue rule development to reduce emissions from leaks and operations and enhance reporting requirements.
2. Work with stakeholders to gather input on elements to incorporate in reporting.
3. Provide quarterly or semiannual updates to the CSC on progress.</t>
  </si>
  <si>
    <t xml:space="preserve">1. Dates for regulatory actions.
2. (a) Number of outreach events; and (b) Number of meetings with stakeholders.
3. Number of updates to the CSC.
</t>
  </si>
  <si>
    <t xml:space="preserve">1. South Coast AQMD received input from CSC members during CERP development and at the May 2020 Q2 CSC meeting. South Coast AQMD is reviewing the input to determine if rule development from South Coast AQMD is necessary to address the input received. Rule 1148.2 amendments are anticipated to go to the South Coast AQMD Governing Board by November 2022. Rule 1148.1 amendments are anticipated to go to the South Coast AQMD Governing Board by 2nd quarter 2023. Development of Rule 1173 is anticipated during the next annual reporting period. 
2. Worked with stakeholders in May 2020 to gather input on elements to incorporate in reporting. Continued incorporating stakeholder input in rule development working group meetings.
3. Rule development for 1148 series rules started January 2022. Three working group meetings held for PAR 1148.2: Working Group Meeting #1 April 14, 2022; Working Group Meeting #2 June 8, 2022; Working Group Meeting #3 August 1, 2022. PAR 1148.2 Public Workshop scheduled for September 1, 2022.
</t>
  </si>
  <si>
    <t xml:space="preserve">Rule 1148.2 is a notification rule and no emissions reductions are expected. Any emissions reductions from amending Rule 1148.2 are TBD.
</t>
  </si>
  <si>
    <t xml:space="preserve">PAR 1148.2 Preliminary Draft Language expected to be released August 19, 2022.
</t>
  </si>
  <si>
    <t xml:space="preserve">PAR 1148.2 to be heard by the South Coast AQMD on November 2022.
</t>
  </si>
  <si>
    <t>Rule 1148 series amendments is anticipated to go to the South Coast AQMD Governing Board by Q4 2022. Rule development for 1148 series rules started January 2022. Three working group meetings held for PAR 1148.2: Working Group Meeting #1 April 14, 2022; Working Group Meeting #2 June 8, 2022; Working Group Meeting #3 August 1, 2022. PAR 1148.2 Public Workshop scheduled for September 1, 2022. PAR 1148.2 is scheduled to be heard by Governing Board in November 2022.</t>
  </si>
  <si>
    <t xml:space="preserve">a) South Coast AQMD received input from the CSC to determine if amendments to Rules 1148 and 1173 are necessary. Rule 1148 series amendments is anticipated to go to the South Coast AQMD Governing Board by Q4 2022. Development of Rule 1173 is anticipated during the next annual reporting period. 
b) Rule amendment, if necessary, will provide additional emissions reductions and practices to further reduce leaks from oil drilling and production sites.
c) N/A
</t>
  </si>
  <si>
    <t>All Complaints (Oil Well-related) *</t>
  </si>
  <si>
    <t>Complaint Type</t>
  </si>
  <si>
    <t>No Violations Observed</t>
  </si>
  <si>
    <t>Resulting in Notice of Violation</t>
  </si>
  <si>
    <t>Dust</t>
  </si>
  <si>
    <t> -</t>
  </si>
  <si>
    <t>Odors**</t>
  </si>
  <si>
    <t>Other</t>
  </si>
  <si>
    <t>Smoke or Fire</t>
  </si>
  <si>
    <t>-</t>
  </si>
  <si>
    <t>Total</t>
  </si>
  <si>
    <t>*Complaints included are from full zip codes for WCWLB, therefore they include the surrounding community</t>
  </si>
  <si>
    <t>** 183 complaints were associated with a single, large complaint event in September 2020</t>
  </si>
  <si>
    <t>DISTRICT STRATEGIES
Chapter 5f-Railyards</t>
  </si>
  <si>
    <t>DISTRICT GOALS
Goals for Each Strategy in Chapter 5f of Wilmington/ Carson/West Long Beach Plan</t>
  </si>
  <si>
    <t>Railyards-Action 1</t>
  </si>
  <si>
    <r>
      <rPr>
        <sz val="10"/>
        <color rgb="FF000000"/>
        <rFont val="Arial"/>
        <family val="2"/>
      </rPr>
      <t>Reduce Emissions from Railyards: Pursue strategies through development of an indirect source rule and/or other measures; work with CARB to develop new requirements; work with local utilities and state agencies to encourage zero-emission infrastructure installation; continue to support CARB's U</t>
    </r>
    <r>
      <rPr>
        <b/>
        <sz val="10"/>
        <color rgb="FF00B0F0"/>
        <rFont val="Arial"/>
        <family val="2"/>
      </rPr>
      <t>.</t>
    </r>
    <r>
      <rPr>
        <sz val="10"/>
        <color rgb="FF000000"/>
        <rFont val="Arial"/>
        <family val="2"/>
      </rPr>
      <t>S</t>
    </r>
    <r>
      <rPr>
        <b/>
        <sz val="10"/>
        <color rgb="FF00B0F0"/>
        <rFont val="Arial"/>
        <family val="2"/>
      </rPr>
      <t>.</t>
    </r>
    <r>
      <rPr>
        <sz val="10"/>
        <color rgb="FF000000"/>
        <rFont val="Arial"/>
        <family val="2"/>
      </rPr>
      <t xml:space="preserve"> EPA petition; work with railyards to replace diesel equipment through incentives; fenceline and/or mobile monitoring; work with railyards to replace diesel fueled equipment with cleaner technologies; use emissions inventory and air monitoring to identify emissions reduction opportunities.</t>
    </r>
  </si>
  <si>
    <t>5f Action 1 Goals:
1. Provide semiannual updates on new requirements being developed by CARB and South Coast AQMD to the CSC.
2. Prioritize reducing air pollution from railyards located in environmental justice communities, such as, Wilmington, Carson, West Long Beach.
3. Replace diesel equipment at railyards through incentive funding programs.
4. Achieve emission reductions through mobile source incentives and statewide mobile source regulation measures as specified in Chapter 5a.</t>
  </si>
  <si>
    <t>1. Number of updates to the CSC.
2. Qualitative status update on prioritizing railyard reductions.
3. (a) Dollar amounts invested in incentives;
(b) Number of incentive projects implemented; and (c) Emissions reductions from incentive projects.
4. Emissions reductions from mobile source regulation measures.</t>
  </si>
  <si>
    <t>Rules and Regulations;
Incentives;
Collaboration;
Air Monitoring</t>
  </si>
  <si>
    <r>
      <t>1.</t>
    </r>
    <r>
      <rPr>
        <sz val="10"/>
        <rFont val="Avenir LT Std 55 Roman"/>
      </rPr>
      <t xml:space="preserve"> Update provided at January 2020 Q1 CSC meeting. Rule development of Proposed Rule 2306 has been initiated and is anticipated to be brought before South Coast AQMD's Governing Board in Q1 2023. Additionally, South Coast AQMD has held six Working Group Meetings on Proposed Rule 2306 between July 2021 to August 2022. </t>
    </r>
    <r>
      <rPr>
        <sz val="10"/>
        <color theme="1"/>
        <rFont val="Avenir LT Std 55 Roman"/>
        <family val="2"/>
      </rPr>
      <t xml:space="preserve">
2. This is ongoing during Indirect Source Rule development for railyards.
3. Outreach for Moyer funding opportunities provided via webcast (in lieu of public workshops in the community due to COVID-19 </t>
    </r>
    <r>
      <rPr>
        <sz val="10"/>
        <rFont val="Avenir LT Std 55 Roman"/>
      </rPr>
      <t xml:space="preserve">pandemic) posted on www.aqmd.gov/moyer. A total of </t>
    </r>
    <r>
      <rPr>
        <strike/>
        <sz val="10"/>
        <rFont val="Avenir LT Std 55 Roman"/>
      </rPr>
      <t>four</t>
    </r>
    <r>
      <rPr>
        <sz val="10"/>
        <rFont val="Avenir LT Std 55 Roman"/>
      </rPr>
      <t xml:space="preserve"> five locomotives have been replaced utilizing $4.6 million in incentives. </t>
    </r>
    <r>
      <rPr>
        <sz val="10"/>
        <color theme="1"/>
        <rFont val="Avenir LT Std 55 Roman"/>
        <family val="2"/>
      </rPr>
      <t xml:space="preserve">
4. Incentive and ISR development efforts will be updated in future </t>
    </r>
    <r>
      <rPr>
        <sz val="10"/>
        <rFont val="Avenir LT Std 55 Roman"/>
      </rPr>
      <t>annual</t>
    </r>
    <r>
      <rPr>
        <sz val="10"/>
        <color theme="1"/>
        <rFont val="Avenir LT Std 55 Roman"/>
        <family val="2"/>
      </rPr>
      <t xml:space="preserve"> reports.
</t>
    </r>
    <r>
      <rPr>
        <sz val="10"/>
        <rFont val="Avenir LT Std 55 Roman"/>
      </rPr>
      <t xml:space="preserve">Comprehensive air monitoring activities (including mobile and fixed-site monitoring) have been conducted in this community by South Coast AQMD. Updates have been provided at August 2019, October 2019, August 2020 Q3, and December 2020 CSC meetings, as well as through progress reports and data visualization dashboards available on the WCWLB air monitoring webpage. </t>
    </r>
  </si>
  <si>
    <t xml:space="preserve">$4.6M
</t>
  </si>
  <si>
    <t xml:space="preserve">5 (locomotive replacement projects)
</t>
  </si>
  <si>
    <t xml:space="preserve">5.4 TPY (NOX)
0 TPY (ROG)
0.2 TPY (DPM)
</t>
  </si>
  <si>
    <t>See CARB Regulatory Tab</t>
  </si>
  <si>
    <r>
      <rPr>
        <sz val="10"/>
        <rFont val="Avenir LT Std 55 Roman"/>
      </rPr>
      <t xml:space="preserve">30+ </t>
    </r>
    <r>
      <rPr>
        <sz val="10"/>
        <color theme="1"/>
        <rFont val="Avenir LT Std 55 Roman"/>
        <family val="2"/>
      </rPr>
      <t xml:space="preserve">
</t>
    </r>
  </si>
  <si>
    <t xml:space="preserve">CARB, High Speed Rail Authority, Energy Commission, Public Utilities Commission, Southern California Public Power Authority, Los Angeles Department of Water Power, Clean Power Alliance, City of Los Angeles
</t>
  </si>
  <si>
    <r>
      <rPr>
        <sz val="10"/>
        <rFont val="Arial"/>
        <family val="2"/>
      </rPr>
      <t xml:space="preserve">Joint CARB/South Coast AQMD update to Governing Board 4/3/20
Periodic South Coast AQMD updates to Mobile Source Commmittee on </t>
    </r>
    <r>
      <rPr>
        <strike/>
        <sz val="10"/>
        <rFont val="Arial"/>
        <family val="2"/>
      </rPr>
      <t xml:space="preserve"> </t>
    </r>
    <r>
      <rPr>
        <sz val="10"/>
        <rFont val="Arial"/>
        <family val="2"/>
      </rPr>
      <t xml:space="preserve">04/15/2022 and 06/17/2022, upcoming update scheduled for 08/19/2022
</t>
    </r>
  </si>
  <si>
    <t>a) Railyard ISR is ongoing. Rule development of Proposed Rule 2306 has been initiated and is anticipated to be brought before South Coast AQMD's Governing Board in Q1 2023. Additionally, South Coast AQMD has held six Working Group Meeting on Proposed Rule 2306 between July 2021 to August 2022. The presentations for which are available here: https://www.aqmd.gov/home/rules-compliance/rules/scaqmd-rule-book/proposed-rules/rule-2306. A total of five locomotives have been replaced utilizing $4.6 million in incentives. 
Since the initiation of CAMP implementation in Q3 2019, comprehensive mobile monitoring surveys have continued to be conducted by South Coast AQMD in the community, including near and around railyards, to measure exhaust emission markers such as particulate matter, black carbon, ultrafine particles, and nitrogen dioxide. Data from fixed-site monitoring stations have also been used to track concentration trends.
b) Railyards and locomotives are heavy emitters of diesel particulate matter, which is considered a toxic air contaminant that contributes to the majority of the cancer risk in the South Coast Air Basin. Reducing diesel particulate matter emissions from railyards and locomotives by replacing on-site equipment and locomotives with cleaner technology will decrease the exposure of the community to harmful pollutants, such as DPM. The Warehouse Indirect Source Rule and the Draft In-Use Locomotive Regulation will further reduce NOx and diesel particulate matter emissions from railyards as well and exposure to those pollutants. Furthermore, railyard emission inventories developed as part of a future Proposed Rule 2306.1 can assist with targeted outreach to railyards to replace older, more polluting equipment with cleaner technologies using incentive programs thereby reducing emissions.
c) South Coast AQMD does not have jurisdiction in setting emissions standards for major emission sources associated with railyard operations such as locomotives, nor jurisdiction over the siting of new railyards.</t>
  </si>
  <si>
    <r>
      <t>a &amp; b) Rule adoption moved from December 2020 to</t>
    </r>
    <r>
      <rPr>
        <sz val="10"/>
        <rFont val="Arial"/>
        <family val="2"/>
      </rPr>
      <t xml:space="preserve"> Q1 2023 due to COVID-19 pandemic related delays (staffing and outreach).</t>
    </r>
    <r>
      <rPr>
        <sz val="10"/>
        <color theme="1"/>
        <rFont val="Arial"/>
        <family val="2"/>
      </rPr>
      <t xml:space="preserve">
c) </t>
    </r>
    <r>
      <rPr>
        <sz val="10"/>
        <rFont val="Arial"/>
        <family val="2"/>
      </rPr>
      <t>N/A</t>
    </r>
    <r>
      <rPr>
        <b/>
        <strike/>
        <sz val="10"/>
        <color rgb="FF00B0F0"/>
        <rFont val="Arial"/>
        <family val="2"/>
      </rPr>
      <t xml:space="preserve">
</t>
    </r>
  </si>
  <si>
    <t>DISTRICT STRATEGIES
Chapter 5g-Schools, Childcare Centers, and Homes</t>
  </si>
  <si>
    <t>DISTRICT GOALS
Goals for Each Strategy in Chapter 5g of Wilmington/ Carson/West Long Beach Plan</t>
  </si>
  <si>
    <t>Schools, Childcare Centers, and Homes-Action 1</t>
  </si>
  <si>
    <t>5g-5</t>
  </si>
  <si>
    <t>Reduce Exposure to Harmful Air Pollutants through Public Outreach to Schools and Childcare Centers: Provide air quality related programs to schools; partner with local school districts to provide information on programs like Safe Routes; partner with community based organizations to share information at schools on asthma programs; work with appropriate agencies to implement public health interventions when funding is available; and partner with LA County and City of Long Beach public health departments on providing information on how to receive air quality advisories and reduce exposure to air pollution.</t>
  </si>
  <si>
    <t>1. Engage in two public outreach events (e.g., health fairs, Earth week event) at schools or childcare centers on information relating to air quality and reducing exposure.
2. Provide information relating to air quality effects on young children and reducing exposure to facilities where children are located (e.g., schools, childcare centers, etc.).  Outreach will be prioritized based on CSC input during the implementation period of this CERP.
3. Implement EJCP CARE program and WHAM program in at least two schools, with the possibility of continuing for up to three years.
4. Collaborate with community-based organizations to engage in outreach meetings.
5. Encourage school districts to reduce the number of vehicle miles traveled and/or participate in programs such as Safe Routes to Schools.</t>
  </si>
  <si>
    <t>1. Number of outreach events.
2. Number of outreach events.
3. Number of CARE/WHAM programs implemented.
4. Number of meetings with other agencies/organizations.
5. Number of meetings with school districts.</t>
  </si>
  <si>
    <r>
      <t xml:space="preserve">1. COVID-19 pandemic impacted public outreach events. Collaboration with Long Beach Alliance for Children with Asthma.  Four outreach events completed in February and June 2021.
2. Collaboration with Long Beach Alliance for Children with Asthma. Outreach events completed in February &amp; June 2021.  
3. Why Healthy Air Matters (WHAM) Program events to Carson High School - February 2020, two in May, 2022 and one in June 2022. 
4. South Coast AQMD co-presented with Long Beach Alliance for Children with Asthma in four events in February and June 2021. 
5. Affected by COVID-19 pandemic.
</t>
    </r>
    <r>
      <rPr>
        <b/>
        <sz val="10"/>
        <color rgb="FFFF0000"/>
        <rFont val="Avenir LT Std 55 Roman"/>
      </rPr>
      <t xml:space="preserve">
</t>
    </r>
  </si>
  <si>
    <t xml:space="preserve">WHAM - Overview of air pollution topics and introduction to South Coast AQMD presented to Carson High School.
Collaboration with Long Beach Alliance for Children with Asthma regarding air filtration system and asthma trigger education.
</t>
  </si>
  <si>
    <r>
      <t xml:space="preserve">8 </t>
    </r>
    <r>
      <rPr>
        <b/>
        <sz val="10"/>
        <color rgb="FF00B0F0"/>
        <rFont val="Avenir LT Std 55 Roman"/>
      </rPr>
      <t xml:space="preserve">
</t>
    </r>
  </si>
  <si>
    <t xml:space="preserve">Zoom (7 events); and
1 in-person (WHAM February 2020).
</t>
  </si>
  <si>
    <r>
      <rPr>
        <sz val="10"/>
        <rFont val="Avenir LT Std 55 Roman"/>
      </rPr>
      <t xml:space="preserve">20+
</t>
    </r>
    <r>
      <rPr>
        <b/>
        <sz val="10"/>
        <color rgb="FFFF0000"/>
        <rFont val="Avenir LT Std 55 Roman"/>
      </rPr>
      <t xml:space="preserve">
</t>
    </r>
  </si>
  <si>
    <r>
      <rPr>
        <sz val="10"/>
        <rFont val="Avenir LT Std 55 Roman"/>
      </rPr>
      <t xml:space="preserve">Los Angeles Unified School District 
and Long Beach Unified School District
</t>
    </r>
    <r>
      <rPr>
        <b/>
        <sz val="10"/>
        <color rgb="FFFF0000"/>
        <rFont val="Avenir LT Std 55 Roman"/>
      </rPr>
      <t xml:space="preserve">
</t>
    </r>
  </si>
  <si>
    <r>
      <t xml:space="preserve">a) South Coast AQMD worked with Long Beach Alliance for Children with Asthma on education package for Air Filtration Systems and asthma triggers. Four outreach events completed in February &amp; June 2021 for LBUSD nurses and preschools.
Conducted four (one in February 2020, two in May 2022, andone in June 2022) WHAM events at Carson High School.
b) Outreach may result in exposure reduction.
c) N/A
</t>
    </r>
    <r>
      <rPr>
        <b/>
        <sz val="10"/>
        <color rgb="FFFF0000"/>
        <rFont val="Avenir LT Std 55 Roman"/>
      </rPr>
      <t xml:space="preserve">
</t>
    </r>
  </si>
  <si>
    <t>Schools, Childcare Centers, and Homes-Action 2</t>
  </si>
  <si>
    <t>5g-7</t>
  </si>
  <si>
    <t>Reduce Exposure to Harmful Air Pollutants at Schools: Continue installation of school air filtration systems with priority given to schools near truck routes, railyards, major freeways; and explore opportunities for additional schools and funding to provide filter replacements for schools already equipped with filtration systems.</t>
  </si>
  <si>
    <t>1. Installation of air filtration systems in schools identified by CSC members. Schools with priority given to schools near truck routes, railyards, and/or major freeways.
2. Provide filter replacements for up to a five year period.</t>
  </si>
  <si>
    <t>1. Number of air filtration systems installed.
2. Number of filter replacements provided.</t>
  </si>
  <si>
    <t>Exposure Reduction</t>
  </si>
  <si>
    <t xml:space="preserve">1.Criteria for Air Filtration Systems Activity was conducted at the January 2020 Q1 CSC Meeting. CSC input obtained was used to establish criteria for prioritization of schools. The resulting List of Prioritized Schools was published on the website and to the CSC. South Coast AQMD requested $2.4 million in Year 2 CAPP Incentive Program funds from CARB to begin installation at the first ten schools on the list.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2. Funding continually sought for both initial and replacement filters. Funding for air filtration replacement filters has been identified through a Supplemental Environmental Project (SEP) and is in progress.
</t>
  </si>
  <si>
    <t xml:space="preserve">$2.4M
</t>
  </si>
  <si>
    <t>CARB and Los Angeles Unified School District</t>
  </si>
  <si>
    <r>
      <t xml:space="preserve">a) Criteria for Air Filtration Systems Activity was conducted at the CSC Quarterly Update Meeting 1 in </t>
    </r>
    <r>
      <rPr>
        <sz val="10"/>
        <rFont val="Avenir LT Std 55 Roman"/>
      </rPr>
      <t xml:space="preserve">January, 2020. Input obtained from the CSC and the public was used to establish criteria for prioritization of schools. The resulting List of Prioritized Schools was published on the website and to the CSC. South Coast AQMD requested $2.4 million in Year 2 CAPP Incentive Program funds from CARB to begin installation at schools on the list. Further,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t>
    </r>
    <r>
      <rPr>
        <b/>
        <sz val="10"/>
        <color rgb="FF00B0F0"/>
        <rFont val="Avenir LT Std 55 Roman"/>
      </rPr>
      <t xml:space="preserve">
</t>
    </r>
    <r>
      <rPr>
        <sz val="10"/>
        <rFont val="Avenir LT Std 55 Roman"/>
      </rPr>
      <t xml:space="preserve">
Additionally, South Coast AQMD is administering a CARB SEP offering up to $1.1 million in incentive funds for installing and maintaining air filtration systems at private K through 12 schools and private daycare facilities, including preschools located within designated AB 617 community boundaries. These air filtration projects will reduce children’s exposure to criteria, toxic pollutants, and particulate matter in AB 617 communities. </t>
    </r>
    <r>
      <rPr>
        <b/>
        <sz val="10"/>
        <color rgb="FF00B0F0"/>
        <rFont val="Avenir LT Std 55 Roman"/>
      </rPr>
      <t xml:space="preserve">
</t>
    </r>
    <r>
      <rPr>
        <sz val="10"/>
        <color theme="1"/>
        <rFont val="Avenir LT Std 55 Roman"/>
        <family val="2"/>
      </rPr>
      <t xml:space="preserve">
b) High-efficiency air filtration systems have been shown to reduce concentrations of particulate matter less than or equal to 2.5 microns (PM2.5), including diesel particulate matter, by 87% to 96% on average. 
c) N/A</t>
    </r>
  </si>
  <si>
    <t>Schools, Childcare Centers, and Homes-Action 3</t>
  </si>
  <si>
    <t>5g-8</t>
  </si>
  <si>
    <t>Reduce Exposure to Harmful Air Pollutants in Homes: Identifying new or existing technologies, programs, and funding sources that can provide the most effective air filtration systems in homes</t>
  </si>
  <si>
    <t>1. Identify and partner with other entities to determine new or existing programs that can provide home filtration systems.
2. If funding or programs become available, share information with CSC members.</t>
  </si>
  <si>
    <t>1. Number of meetings with other agencies/organizations.
2. Number of updates to the CSC.</t>
  </si>
  <si>
    <r>
      <t xml:space="preserve">Incentives;
Public Information and Outreach </t>
    </r>
    <r>
      <rPr>
        <sz val="10"/>
        <rFont val="Avenir LT Std 55 Roman"/>
      </rPr>
      <t>Incentives</t>
    </r>
  </si>
  <si>
    <t xml:space="preserve">1. Continued looking for funding opportunities and creating connections with various groups. One meeting to evaluate the potential funding for residential air filtration system installation in Wilmington. 
South Coast AQMD developed a residential air filtration project plan that was submitted to CARB and approved on July 15, 2022 (2022-15CIP-SC). The WCWLB CSC may have opportunities to allocate future CAPP Incentive Program funds to residential air filtration systems and the project plan will serve as the mechanism to distribute those funds. 
2. N/A
</t>
  </si>
  <si>
    <t xml:space="preserve">Two CARB SEP required action by the South Coast AQMD Governing Board and were approved in the April 2020 Governing Board Meeting minutes.
</t>
  </si>
  <si>
    <r>
      <t>a) In April 2020, the South Coast AQMD Board approved two CAR</t>
    </r>
    <r>
      <rPr>
        <sz val="10"/>
        <rFont val="Avenir LT Std 55 Roman"/>
      </rPr>
      <t>B SEPs to initiate a residential air filtration pilot study in EJ communities. This study will inform future residential air filtration deployment projects by establishing protocols for monitoring and optimal configuration. Additionally, South Coast AQMD developed a residential air filtration project plan that was submitted to CARB and approved on July 15, 2022 (2022-15CIP-SC). Funding will need to be identified to complete this action. The WCWLB CSC may have opportunities to allocate future CAPP Incentive Program funds to residential air filtration systems and once approved, the project plan will serve as the mechanism to distribute those funds</t>
    </r>
    <r>
      <rPr>
        <b/>
        <sz val="10"/>
        <color rgb="FF00B0F0"/>
        <rFont val="Avenir LT Std 55 Roman"/>
      </rPr>
      <t xml:space="preserve">. </t>
    </r>
    <r>
      <rPr>
        <sz val="10"/>
        <color theme="1"/>
        <rFont val="Avenir LT Std 55 Roman"/>
        <family val="2"/>
      </rPr>
      <t xml:space="preserve">  
(b) High-efficiency air filtration systems have been shown to reduce concentrations of particulate matter less than or equal to 2.5 microns (PM2.5), including diesel particulate matter, by 87% to 96% on average. 
(c) N/A
</t>
    </r>
  </si>
  <si>
    <r>
      <t xml:space="preserve">a) N/A
b) N/A
c) N/A
</t>
    </r>
    <r>
      <rPr>
        <b/>
        <sz val="10"/>
        <color rgb="FFFF0000"/>
        <rFont val="Avenir LT Std 55 Roman"/>
      </rPr>
      <t xml:space="preserve">
</t>
    </r>
  </si>
  <si>
    <t>Schools, Childcare Centers, and Homes-Action 4</t>
  </si>
  <si>
    <t>5g-9</t>
  </si>
  <si>
    <t>Increase Green Space in Areas Where People Spend Time: Identify new or existing sources or programs that can provide funding for tree planting and the expansion of green space using native, drought tolerant plants</t>
  </si>
  <si>
    <t>1. Partner with other agencies or entities (e.g., Los Angeles County Department of Public Health) to determine new or existing sources or programs that can provide funding to coordinate tree planting (prioritizing areas with sensitive populations) and increase green space with native, drought tolerant plants
2. If funding or programs become available, share information with CSC members</t>
  </si>
  <si>
    <t>Public Information and Outreach</t>
  </si>
  <si>
    <t xml:space="preserve">1. Continued looking for funding opportunities and creating connections with land-use agencies. South Coast AQMD shared grant information with the CSC in February 2021 regarding a funding opportunity for urban forestry projects through the California Natural Resources Agency  Environmental Enhancement and Mitigation Grant, Additional information was sent out regarding the California ReLeaf Treecovery Grant Program in April 2021.
2.N/A
</t>
  </si>
  <si>
    <r>
      <rPr>
        <sz val="10"/>
        <rFont val="Avenir LT Std 55 Roman"/>
      </rPr>
      <t xml:space="preserve">0
</t>
    </r>
    <r>
      <rPr>
        <sz val="10"/>
        <color theme="1"/>
        <rFont val="Avenir LT Std 55 Roman"/>
        <family val="2"/>
      </rPr>
      <t xml:space="preserve">
</t>
    </r>
  </si>
  <si>
    <r>
      <t>a) Began looking for funding opportunities and creating connections with land-use agencies.</t>
    </r>
    <r>
      <rPr>
        <sz val="10"/>
        <rFont val="Arial"/>
        <family val="2"/>
      </rPr>
      <t xml:space="preserve"> South Coast AQMD shared grant information with the CSC in February 2021 regarding a funding opportunity for urban forestry projects through the California Natural Resources Agency  Environmental Enhancement and Mitigation Grant, Additional information was sent out regarding the California ReLeaf Treecovery Grant Program in April 2021.</t>
    </r>
    <r>
      <rPr>
        <sz val="10"/>
        <color theme="1"/>
        <rFont val="Arial"/>
        <family val="2"/>
      </rPr>
      <t xml:space="preserve">
b) Exposure reduction benefits anticipated.
c) N/A
</t>
    </r>
  </si>
  <si>
    <t xml:space="preserve">SEE CARB REGULATORY METRICS
</t>
  </si>
  <si>
    <t>SEE CARB REGULATORY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</si>
</sst>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72" x14ac:knownFonts="1">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b/>
      <sz val="12"/>
      <color theme="1"/>
      <name val="Avenir LT Std 55 Roman"/>
      <family val="2"/>
    </font>
    <font>
      <sz val="11"/>
      <color theme="1"/>
      <name val="Avenir LT Std 55 Roman"/>
      <family val="2"/>
    </font>
    <font>
      <b/>
      <u/>
      <sz val="11"/>
      <color theme="1"/>
      <name val="Avenir LT Std 55 Roman"/>
      <family val="2"/>
    </font>
    <font>
      <b/>
      <sz val="10"/>
      <color theme="1"/>
      <name val="Arial"/>
      <family val="2"/>
    </font>
    <font>
      <b/>
      <sz val="11"/>
      <color theme="1"/>
      <name val="Arial"/>
      <family val="2"/>
    </font>
    <font>
      <b/>
      <sz val="10"/>
      <color rgb="FFFF0000"/>
      <name val="Avenir LT Std 55 Roman"/>
      <family val="2"/>
    </font>
    <font>
      <sz val="10"/>
      <color theme="0" tint="-0.249977111117893"/>
      <name val="Avenir LT Std 55 Roman"/>
      <family val="2"/>
    </font>
    <font>
      <b/>
      <sz val="12"/>
      <color rgb="FFFF0000"/>
      <name val="Arial"/>
      <family val="2"/>
    </font>
    <font>
      <b/>
      <i/>
      <sz val="13"/>
      <color rgb="FFC00000"/>
      <name val="Arial"/>
      <family val="2"/>
    </font>
    <font>
      <sz val="8"/>
      <color theme="1"/>
      <name val="Arial"/>
      <family val="2"/>
    </font>
    <font>
      <b/>
      <sz val="10"/>
      <color rgb="FFFF0000"/>
      <name val="Arial"/>
      <family val="2"/>
    </font>
    <font>
      <b/>
      <sz val="10"/>
      <color rgb="FF00B050"/>
      <name val="Arial"/>
      <family val="2"/>
    </font>
    <font>
      <sz val="10"/>
      <color theme="0" tint="-0.249977111117893"/>
      <name val="Arial"/>
      <family val="2"/>
    </font>
    <font>
      <b/>
      <sz val="9.8000000000000007"/>
      <color theme="1"/>
      <name val="Arial"/>
      <family val="2"/>
    </font>
    <font>
      <sz val="11"/>
      <color rgb="FF7030A0"/>
      <name val="Arial"/>
      <family val="2"/>
    </font>
    <font>
      <sz val="11"/>
      <color rgb="FF9C6500"/>
      <name val="Arial"/>
      <family val="2"/>
    </font>
    <font>
      <b/>
      <i/>
      <sz val="11"/>
      <color rgb="FFC00000"/>
      <name val="Arial"/>
      <family val="2"/>
    </font>
    <font>
      <b/>
      <sz val="10"/>
      <color rgb="FF000000"/>
      <name val="Arial"/>
      <family val="2"/>
    </font>
    <font>
      <b/>
      <sz val="10"/>
      <name val="Arial"/>
      <family val="2"/>
    </font>
    <font>
      <sz val="11"/>
      <name val="Arial"/>
      <family val="2"/>
    </font>
    <font>
      <b/>
      <i/>
      <sz val="11"/>
      <color rgb="FFC00000"/>
      <name val="Avenir LT Std 55 Roman"/>
      <family val="2"/>
    </font>
    <font>
      <b/>
      <sz val="10"/>
      <color rgb="FF000000"/>
      <name val="Avenir LT Std 55 Roman"/>
      <family val="2"/>
    </font>
    <font>
      <sz val="10"/>
      <name val="Arial"/>
      <family val="2"/>
    </font>
    <font>
      <b/>
      <sz val="14"/>
      <color theme="1"/>
      <name val="Calibri"/>
      <family val="2"/>
      <scheme val="minor"/>
    </font>
    <font>
      <b/>
      <sz val="12"/>
      <color theme="1"/>
      <name val="Calibri"/>
      <family val="2"/>
      <scheme val="minor"/>
    </font>
    <font>
      <sz val="10"/>
      <color theme="1"/>
      <name val="Avenir LT Std 55 Roman"/>
    </font>
    <font>
      <sz val="10"/>
      <name val="Avenir LT Std 55 Roman"/>
      <family val="2"/>
    </font>
    <font>
      <sz val="10"/>
      <name val="Avenir LT Std 55 Roman"/>
    </font>
    <font>
      <sz val="12"/>
      <color theme="1"/>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
      <sz val="8"/>
      <color rgb="FF000000"/>
      <name val="Calibri"/>
      <family val="2"/>
      <scheme val="minor"/>
    </font>
    <font>
      <b/>
      <sz val="10"/>
      <color rgb="FFFF0000"/>
      <name val="Avenir LT Std 55 Roman"/>
    </font>
    <font>
      <b/>
      <sz val="10"/>
      <color rgb="FF00B0F0"/>
      <name val="Arial"/>
      <family val="2"/>
    </font>
    <font>
      <strike/>
      <sz val="10"/>
      <color rgb="FF00B0F0"/>
      <name val="Arial"/>
      <family val="2"/>
    </font>
    <font>
      <b/>
      <sz val="10"/>
      <color rgb="FF00B0F0"/>
      <name val="Avenir LT Std 55 Roman"/>
    </font>
    <font>
      <strike/>
      <sz val="10"/>
      <color rgb="FF00B0F0"/>
      <name val="Avenir LT Std 55 Roman"/>
      <family val="2"/>
    </font>
    <font>
      <sz val="10"/>
      <color rgb="FF00B0F0"/>
      <name val="Arial"/>
      <family val="2"/>
    </font>
    <font>
      <strike/>
      <sz val="10"/>
      <name val="Arial"/>
      <family val="2"/>
    </font>
    <font>
      <sz val="10"/>
      <color theme="0" tint="-0.249977111117893"/>
      <name val="Avenir LT Std 55 Roman"/>
    </font>
    <font>
      <strike/>
      <sz val="10"/>
      <color rgb="FF00B0F0"/>
      <name val="Avenir LT Std 55 Roman"/>
    </font>
    <font>
      <sz val="10"/>
      <color rgb="FF00B0F0"/>
      <name val="Avenir LT Std 55 Roman"/>
    </font>
    <font>
      <b/>
      <strike/>
      <sz val="10"/>
      <color rgb="FF00B0F0"/>
      <name val="Arial"/>
      <family val="2"/>
    </font>
    <font>
      <b/>
      <sz val="10"/>
      <color theme="0" tint="-0.249977111117893"/>
      <name val="Avenir LT Std 55 Roman"/>
    </font>
    <font>
      <b/>
      <sz val="10"/>
      <color theme="1"/>
      <name val="Avenir LT Std 55 Roman"/>
    </font>
    <font>
      <sz val="10"/>
      <color rgb="FF70AD47"/>
      <name val="Arial"/>
      <family val="2"/>
    </font>
    <font>
      <strike/>
      <sz val="10"/>
      <name val="Avenir LT Std 55 Roman"/>
    </font>
    <font>
      <sz val="10"/>
      <color rgb="FF000000"/>
      <name val="Avenir LT Std 55 Roman"/>
    </font>
    <font>
      <b/>
      <sz val="10"/>
      <color rgb="FF5B9BD5"/>
      <name val="Arial"/>
      <family val="2"/>
    </font>
    <font>
      <sz val="10"/>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5" tint="0.79998168889431442"/>
        <bgColor indexed="64"/>
      </patternFill>
    </fill>
  </fills>
  <borders count="79">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right style="thin">
        <color indexed="64"/>
      </right>
      <top style="thin">
        <color indexed="64"/>
      </top>
      <bottom/>
      <diagonal/>
    </border>
    <border>
      <left style="thin">
        <color auto="1"/>
      </left>
      <right style="medium">
        <color indexed="64"/>
      </right>
      <top style="medium">
        <color indexed="64"/>
      </top>
      <bottom style="double">
        <color indexed="64"/>
      </bottom>
      <diagonal/>
    </border>
    <border>
      <left style="thin">
        <color auto="1"/>
      </left>
      <right style="thin">
        <color auto="1"/>
      </right>
      <top style="thin">
        <color auto="1"/>
      </top>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right style="thin">
        <color auto="1"/>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bottom style="medium">
        <color indexed="64"/>
      </bottom>
      <diagonal/>
    </border>
    <border>
      <left style="thin">
        <color auto="1"/>
      </left>
      <right style="medium">
        <color indexed="64"/>
      </right>
      <top style="double">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bottom style="thin">
        <color auto="1"/>
      </bottom>
      <diagonal/>
    </border>
    <border diagonalUp="1">
      <left style="thin">
        <color auto="1"/>
      </left>
      <right/>
      <top style="double">
        <color indexed="64"/>
      </top>
      <bottom style="thin">
        <color auto="1"/>
      </bottom>
      <diagonal style="thin">
        <color indexed="64"/>
      </diagonal>
    </border>
    <border>
      <left style="thin">
        <color auto="1"/>
      </left>
      <right/>
      <top style="thin">
        <color auto="1"/>
      </top>
      <bottom/>
      <diagonal/>
    </border>
    <border>
      <left style="thin">
        <color auto="1"/>
      </left>
      <right/>
      <top/>
      <bottom style="thin">
        <color auto="1"/>
      </bottom>
      <diagonal/>
    </border>
    <border>
      <left style="medium">
        <color indexed="64"/>
      </left>
      <right style="thin">
        <color auto="1"/>
      </right>
      <top style="thin">
        <color auto="1"/>
      </top>
      <bottom/>
      <diagonal/>
    </border>
    <border diagonalUp="1">
      <left style="medium">
        <color indexed="64"/>
      </left>
      <right style="thin">
        <color auto="1"/>
      </right>
      <top style="thin">
        <color auto="1"/>
      </top>
      <bottom style="thin">
        <color auto="1"/>
      </bottom>
      <diagonal style="thin">
        <color indexed="64"/>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indexed="64"/>
      </diagonal>
    </border>
    <border diagonalUp="1">
      <left style="medium">
        <color indexed="64"/>
      </left>
      <right/>
      <top style="thin">
        <color auto="1"/>
      </top>
      <bottom/>
      <diagonal style="thin">
        <color indexed="64"/>
      </diagonal>
    </border>
    <border diagonalUp="1">
      <left style="thin">
        <color auto="1"/>
      </left>
      <right/>
      <top style="thin">
        <color auto="1"/>
      </top>
      <bottom/>
      <diagonal style="thin">
        <color indexed="64"/>
      </diagonal>
    </border>
    <border diagonalUp="1">
      <left style="thin">
        <color auto="1"/>
      </left>
      <right style="medium">
        <color indexed="64"/>
      </right>
      <top style="thin">
        <color auto="1"/>
      </top>
      <bottom/>
      <diagonal style="thin">
        <color indexed="64"/>
      </diagonal>
    </border>
    <border diagonalUp="1">
      <left style="medium">
        <color indexed="64"/>
      </left>
      <right/>
      <top style="thin">
        <color auto="1"/>
      </top>
      <bottom style="medium">
        <color indexed="64"/>
      </bottom>
      <diagonal style="thin">
        <color indexed="64"/>
      </diagonal>
    </border>
    <border diagonalUp="1">
      <left style="thin">
        <color auto="1"/>
      </left>
      <right/>
      <top style="thin">
        <color auto="1"/>
      </top>
      <bottom style="medium">
        <color indexed="64"/>
      </bottom>
      <diagonal style="thin">
        <color indexed="64"/>
      </diagonal>
    </border>
    <border diagonalUp="1">
      <left/>
      <right style="thin">
        <color auto="1"/>
      </right>
      <top style="thin">
        <color auto="1"/>
      </top>
      <bottom style="thin">
        <color auto="1"/>
      </bottom>
      <diagonal style="thin">
        <color theme="0" tint="-0.24994659260841701"/>
      </diagonal>
    </border>
    <border diagonalUp="1">
      <left style="thin">
        <color auto="1"/>
      </left>
      <right style="thin">
        <color auto="1"/>
      </right>
      <top style="thin">
        <color auto="1"/>
      </top>
      <bottom/>
      <diagonal style="thin">
        <color theme="0" tint="-0.24994659260841701"/>
      </diagonal>
    </border>
    <border diagonalUp="1">
      <left style="thin">
        <color auto="1"/>
      </left>
      <right style="thin">
        <color auto="1"/>
      </right>
      <top/>
      <bottom style="thin">
        <color auto="1"/>
      </bottom>
      <diagonal style="thin">
        <color theme="0" tint="-0.24994659260841701"/>
      </diagonal>
    </border>
    <border>
      <left style="thin">
        <color indexed="64"/>
      </left>
      <right/>
      <top/>
      <bottom/>
      <diagonal/>
    </border>
  </borders>
  <cellStyleXfs count="5">
    <xf numFmtId="0" fontId="0" fillId="0" borderId="0"/>
    <xf numFmtId="44" fontId="11" fillId="0" borderId="0" applyFont="0" applyFill="0" applyBorder="0" applyAlignment="0" applyProtection="0"/>
    <xf numFmtId="0" fontId="17" fillId="0" borderId="0" applyNumberFormat="0" applyFill="0" applyBorder="0" applyAlignment="0" applyProtection="0"/>
    <xf numFmtId="0" fontId="36" fillId="8" borderId="0" applyNumberFormat="0" applyBorder="0" applyAlignment="0" applyProtection="0"/>
    <xf numFmtId="43" fontId="11" fillId="0" borderId="0" applyFont="0" applyFill="0" applyBorder="0" applyAlignment="0" applyProtection="0"/>
  </cellStyleXfs>
  <cellXfs count="373">
    <xf numFmtId="0" fontId="0" fillId="0" borderId="0" xfId="0"/>
    <xf numFmtId="0" fontId="2" fillId="0" borderId="0" xfId="0" applyFont="1" applyAlignment="1">
      <alignment wrapText="1"/>
    </xf>
    <xf numFmtId="0" fontId="2" fillId="0" borderId="5" xfId="0" applyFont="1" applyBorder="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6" fillId="0" borderId="0" xfId="0" applyFont="1"/>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applyAlignment="1">
      <alignment wrapText="1"/>
    </xf>
    <xf numFmtId="0" fontId="22" fillId="0" borderId="0" xfId="0" applyFont="1"/>
    <xf numFmtId="0" fontId="7" fillId="6" borderId="0" xfId="0" applyFont="1" applyFill="1" applyAlignment="1">
      <alignment wrapText="1"/>
    </xf>
    <xf numFmtId="0" fontId="7" fillId="6" borderId="0" xfId="0" applyFont="1" applyFill="1"/>
    <xf numFmtId="0" fontId="7" fillId="0" borderId="0" xfId="0" applyFont="1" applyAlignment="1">
      <alignment wrapText="1"/>
    </xf>
    <xf numFmtId="0" fontId="7" fillId="0" borderId="0" xfId="0" applyFont="1"/>
    <xf numFmtId="0" fontId="23" fillId="0" borderId="0" xfId="0" applyFont="1" applyAlignment="1">
      <alignment wrapText="1"/>
    </xf>
    <xf numFmtId="0" fontId="22" fillId="0" borderId="0" xfId="0" applyFont="1" applyAlignment="1">
      <alignment wrapText="1"/>
    </xf>
    <xf numFmtId="0" fontId="23" fillId="0" borderId="0" xfId="0" applyFont="1"/>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wrapText="1"/>
    </xf>
    <xf numFmtId="0" fontId="16" fillId="0" borderId="0" xfId="0" applyFont="1" applyAlignment="1">
      <alignment wrapText="1"/>
    </xf>
    <xf numFmtId="49" fontId="16" fillId="0" borderId="0" xfId="0" applyNumberFormat="1" applyFont="1" applyAlignment="1">
      <alignment vertical="top" wrapText="1"/>
    </xf>
    <xf numFmtId="0" fontId="16" fillId="0" borderId="0" xfId="0" applyFont="1" applyAlignment="1">
      <alignment vertical="top" wrapText="1"/>
    </xf>
    <xf numFmtId="1" fontId="20" fillId="0" borderId="5" xfId="0" applyNumberFormat="1" applyFont="1" applyBorder="1" applyAlignment="1">
      <alignment horizontal="center" vertical="top" wrapText="1" shrinkToFit="1"/>
    </xf>
    <xf numFmtId="0" fontId="2" fillId="0" borderId="0" xfId="0" applyFont="1" applyAlignment="1">
      <alignment vertical="top" wrapText="1"/>
    </xf>
    <xf numFmtId="0" fontId="2" fillId="0" borderId="5" xfId="0" applyFont="1" applyBorder="1" applyAlignment="1">
      <alignment vertical="top" wrapText="1"/>
    </xf>
    <xf numFmtId="49" fontId="16" fillId="0" borderId="5" xfId="0" applyNumberFormat="1" applyFont="1" applyBorder="1" applyAlignment="1">
      <alignment vertical="top" wrapText="1"/>
    </xf>
    <xf numFmtId="0" fontId="16" fillId="0" borderId="5" xfId="0" applyFont="1" applyBorder="1" applyAlignment="1">
      <alignment vertical="top" wrapText="1"/>
    </xf>
    <xf numFmtId="0" fontId="27" fillId="0" borderId="38" xfId="0" applyFont="1" applyBorder="1" applyAlignment="1">
      <alignment horizontal="center" vertical="top" wrapText="1"/>
    </xf>
    <xf numFmtId="0" fontId="26" fillId="0" borderId="0" xfId="0" applyFont="1"/>
    <xf numFmtId="0" fontId="1" fillId="0" borderId="0" xfId="0" applyFont="1"/>
    <xf numFmtId="0" fontId="28" fillId="0" borderId="0" xfId="0" applyFont="1" applyAlignment="1">
      <alignment horizontal="left" vertical="center"/>
    </xf>
    <xf numFmtId="0" fontId="9" fillId="0" borderId="0" xfId="0" applyFont="1" applyAlignment="1">
      <alignment horizontal="left" vertical="center"/>
    </xf>
    <xf numFmtId="0" fontId="29" fillId="0" borderId="0" xfId="0" applyFont="1" applyAlignment="1">
      <alignment vertical="center"/>
    </xf>
    <xf numFmtId="0" fontId="25" fillId="4" borderId="0" xfId="0" applyFont="1" applyFill="1" applyAlignment="1">
      <alignment vertical="center"/>
    </xf>
    <xf numFmtId="0" fontId="29" fillId="4" borderId="0" xfId="0" applyFont="1" applyFill="1" applyAlignment="1">
      <alignment vertical="center"/>
    </xf>
    <xf numFmtId="0" fontId="30" fillId="4" borderId="0" xfId="0" applyFont="1" applyFill="1" applyAlignment="1">
      <alignment wrapText="1"/>
    </xf>
    <xf numFmtId="0" fontId="30" fillId="0" borderId="0" xfId="0" applyFont="1" applyAlignment="1">
      <alignment wrapText="1"/>
    </xf>
    <xf numFmtId="0" fontId="31" fillId="0" borderId="0" xfId="0" applyFont="1"/>
    <xf numFmtId="0" fontId="24" fillId="0" borderId="0" xfId="0" applyFont="1" applyAlignment="1">
      <alignment wrapText="1"/>
    </xf>
    <xf numFmtId="0" fontId="33" fillId="0" borderId="38" xfId="0" applyFont="1" applyBorder="1" applyAlignment="1">
      <alignment horizontal="center" vertical="top" wrapText="1"/>
    </xf>
    <xf numFmtId="0" fontId="34" fillId="0" borderId="5" xfId="0" applyFont="1" applyBorder="1" applyAlignment="1">
      <alignment horizontal="center" wrapText="1"/>
    </xf>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 fillId="0" borderId="0" xfId="0" applyFont="1" applyAlignment="1">
      <alignment vertical="center"/>
    </xf>
    <xf numFmtId="0" fontId="1" fillId="6" borderId="0" xfId="0" applyFont="1" applyFill="1" applyAlignment="1">
      <alignment vertical="center"/>
    </xf>
    <xf numFmtId="49" fontId="16" fillId="0" borderId="0" xfId="0" applyNumberFormat="1" applyFont="1" applyAlignment="1">
      <alignment wrapText="1"/>
    </xf>
    <xf numFmtId="0" fontId="37" fillId="0" borderId="0" xfId="0" applyFont="1" applyAlignment="1">
      <alignment vertical="center"/>
    </xf>
    <xf numFmtId="0" fontId="16" fillId="0" borderId="10" xfId="0" applyFont="1" applyBorder="1" applyAlignment="1">
      <alignment wrapText="1"/>
    </xf>
    <xf numFmtId="0" fontId="24" fillId="2" borderId="23" xfId="0" applyFont="1" applyFill="1" applyBorder="1" applyAlignment="1">
      <alignment horizontal="center" wrapText="1"/>
    </xf>
    <xf numFmtId="0" fontId="24" fillId="2" borderId="15" xfId="0" applyFont="1" applyFill="1" applyBorder="1" applyAlignment="1">
      <alignment horizontal="center" wrapText="1"/>
    </xf>
    <xf numFmtId="49" fontId="24" fillId="2" borderId="16" xfId="0" applyNumberFormat="1" applyFont="1" applyFill="1" applyBorder="1" applyAlignment="1">
      <alignment horizontal="center" wrapText="1"/>
    </xf>
    <xf numFmtId="0" fontId="24" fillId="2" borderId="16" xfId="0" applyFont="1" applyFill="1" applyBorder="1" applyAlignment="1">
      <alignment horizontal="center" wrapText="1"/>
    </xf>
    <xf numFmtId="0" fontId="24" fillId="2" borderId="28" xfId="0" applyFont="1" applyFill="1" applyBorder="1" applyAlignment="1">
      <alignment horizontal="center" wrapText="1"/>
    </xf>
    <xf numFmtId="0" fontId="24" fillId="2" borderId="12" xfId="0" applyFont="1" applyFill="1" applyBorder="1" applyAlignment="1">
      <alignment horizontal="center" wrapText="1"/>
    </xf>
    <xf numFmtId="0" fontId="24" fillId="2" borderId="13" xfId="0" applyFont="1" applyFill="1" applyBorder="1" applyAlignment="1">
      <alignment horizontal="center" wrapText="1"/>
    </xf>
    <xf numFmtId="0" fontId="24" fillId="2" borderId="14" xfId="0" applyFont="1" applyFill="1" applyBorder="1" applyAlignment="1">
      <alignment horizontal="center" wrapText="1"/>
    </xf>
    <xf numFmtId="0" fontId="24" fillId="2" borderId="17" xfId="0" applyFont="1" applyFill="1" applyBorder="1" applyAlignment="1">
      <alignment horizontal="left" wrapText="1"/>
    </xf>
    <xf numFmtId="0" fontId="24" fillId="2" borderId="12" xfId="0" applyFont="1" applyFill="1" applyBorder="1" applyAlignment="1">
      <alignment horizontal="left" wrapText="1"/>
    </xf>
    <xf numFmtId="0" fontId="24" fillId="2" borderId="14" xfId="0" applyFont="1" applyFill="1" applyBorder="1" applyAlignment="1">
      <alignment horizontal="left" wrapText="1"/>
    </xf>
    <xf numFmtId="0" fontId="16" fillId="0" borderId="20" xfId="0" applyFont="1" applyBorder="1" applyAlignment="1">
      <alignment horizontal="left" vertical="top" wrapText="1"/>
    </xf>
    <xf numFmtId="1" fontId="16" fillId="0" borderId="20" xfId="0" applyNumberFormat="1" applyFont="1" applyBorder="1" applyAlignment="1">
      <alignment horizontal="left" vertical="top" wrapText="1"/>
    </xf>
    <xf numFmtId="1" fontId="16" fillId="0" borderId="19" xfId="0" applyNumberFormat="1" applyFont="1" applyBorder="1" applyAlignment="1">
      <alignment horizontal="left" vertical="top" wrapText="1"/>
    </xf>
    <xf numFmtId="14" fontId="16" fillId="0" borderId="41" xfId="0" applyNumberFormat="1" applyFont="1" applyBorder="1" applyAlignment="1">
      <alignment horizontal="left" vertical="top" wrapText="1"/>
    </xf>
    <xf numFmtId="0" fontId="16" fillId="0" borderId="5" xfId="0" applyFont="1" applyBorder="1" applyAlignment="1">
      <alignment horizontal="left" vertical="top" wrapText="1"/>
    </xf>
    <xf numFmtId="1" fontId="16" fillId="0" borderId="5" xfId="0" applyNumberFormat="1" applyFont="1" applyBorder="1" applyAlignment="1">
      <alignment horizontal="left" vertical="top" wrapText="1"/>
    </xf>
    <xf numFmtId="1" fontId="16" fillId="0" borderId="6" xfId="0" applyNumberFormat="1" applyFont="1" applyBorder="1" applyAlignment="1">
      <alignment horizontal="left" vertical="top" wrapText="1"/>
    </xf>
    <xf numFmtId="14" fontId="16" fillId="0" borderId="42" xfId="0" applyNumberFormat="1" applyFont="1" applyBorder="1" applyAlignment="1">
      <alignment horizontal="left" vertical="top" wrapText="1"/>
    </xf>
    <xf numFmtId="14" fontId="16" fillId="0" borderId="4" xfId="0" applyNumberFormat="1" applyFont="1" applyBorder="1" applyAlignment="1">
      <alignment horizontal="left" vertical="top" wrapText="1"/>
    </xf>
    <xf numFmtId="14" fontId="16" fillId="0" borderId="6" xfId="0" applyNumberFormat="1" applyFont="1" applyBorder="1" applyAlignment="1">
      <alignment horizontal="left" vertical="top" wrapText="1"/>
    </xf>
    <xf numFmtId="1" fontId="16" fillId="0" borderId="8" xfId="0" applyNumberFormat="1" applyFont="1" applyBorder="1" applyAlignment="1">
      <alignment horizontal="left" vertical="top" wrapText="1"/>
    </xf>
    <xf numFmtId="1" fontId="16" fillId="0" borderId="9" xfId="0" applyNumberFormat="1" applyFont="1" applyBorder="1" applyAlignment="1">
      <alignment horizontal="left" vertical="top" wrapText="1"/>
    </xf>
    <xf numFmtId="14" fontId="16" fillId="0" borderId="43" xfId="0" applyNumberFormat="1" applyFont="1" applyBorder="1" applyAlignment="1">
      <alignment horizontal="left" vertical="top" wrapText="1"/>
    </xf>
    <xf numFmtId="0" fontId="16" fillId="0" borderId="44" xfId="0" applyFont="1" applyBorder="1" applyAlignment="1">
      <alignment horizontal="right"/>
    </xf>
    <xf numFmtId="49" fontId="16" fillId="0" borderId="0" xfId="0" applyNumberFormat="1" applyFont="1"/>
    <xf numFmtId="0" fontId="16" fillId="0" borderId="0" xfId="0" applyFont="1" applyAlignment="1">
      <alignment horizontal="right"/>
    </xf>
    <xf numFmtId="0" fontId="24" fillId="2" borderId="11" xfId="0" applyFont="1" applyFill="1" applyBorder="1" applyAlignment="1">
      <alignment horizontal="center" wrapText="1"/>
    </xf>
    <xf numFmtId="0" fontId="24" fillId="2" borderId="36" xfId="0" applyFont="1" applyFill="1" applyBorder="1" applyAlignment="1">
      <alignment horizontal="center" wrapText="1"/>
    </xf>
    <xf numFmtId="0" fontId="24" fillId="2" borderId="24" xfId="0" applyFont="1" applyFill="1" applyBorder="1" applyAlignment="1">
      <alignment horizontal="center" wrapText="1"/>
    </xf>
    <xf numFmtId="0" fontId="24" fillId="2" borderId="39" xfId="0" applyFont="1" applyFill="1" applyBorder="1" applyAlignment="1">
      <alignment horizontal="left" wrapText="1"/>
    </xf>
    <xf numFmtId="0" fontId="16" fillId="0" borderId="29" xfId="0" applyFont="1" applyBorder="1" applyAlignment="1">
      <alignment horizontal="left" vertical="top" wrapText="1"/>
    </xf>
    <xf numFmtId="0" fontId="16" fillId="0" borderId="4" xfId="0" applyFont="1" applyBorder="1" applyAlignment="1">
      <alignment horizontal="left" vertical="top" wrapText="1"/>
    </xf>
    <xf numFmtId="0" fontId="16" fillId="0" borderId="6" xfId="0" applyFont="1" applyBorder="1" applyAlignment="1">
      <alignment horizontal="left" vertical="top" wrapText="1"/>
    </xf>
    <xf numFmtId="0" fontId="16" fillId="0" borderId="46"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0" xfId="0" applyFont="1" applyAlignment="1">
      <alignment horizontal="left" wrapText="1"/>
    </xf>
    <xf numFmtId="14" fontId="16" fillId="0" borderId="25" xfId="0" applyNumberFormat="1" applyFont="1" applyBorder="1" applyAlignment="1">
      <alignment horizontal="left" vertical="top" wrapText="1"/>
    </xf>
    <xf numFmtId="14" fontId="16" fillId="0" borderId="48" xfId="0" applyNumberFormat="1" applyFont="1" applyBorder="1" applyAlignment="1">
      <alignment horizontal="left" vertical="top" wrapText="1"/>
    </xf>
    <xf numFmtId="14" fontId="16" fillId="0" borderId="7" xfId="0" applyNumberFormat="1" applyFont="1" applyBorder="1" applyAlignment="1">
      <alignment horizontal="left" vertical="top" wrapText="1"/>
    </xf>
    <xf numFmtId="14" fontId="16" fillId="0" borderId="9" xfId="0" applyNumberFormat="1" applyFont="1" applyBorder="1" applyAlignment="1">
      <alignment horizontal="left" vertical="top" wrapText="1"/>
    </xf>
    <xf numFmtId="49" fontId="2" fillId="0" borderId="0" xfId="0" applyNumberFormat="1" applyFont="1" applyAlignment="1">
      <alignment wrapText="1"/>
    </xf>
    <xf numFmtId="0" fontId="41" fillId="0" borderId="0" xfId="0" applyFont="1" applyAlignment="1">
      <alignment vertical="center"/>
    </xf>
    <xf numFmtId="0" fontId="3" fillId="2" borderId="23" xfId="0" applyFont="1" applyFill="1" applyBorder="1" applyAlignment="1">
      <alignment horizontal="center" wrapText="1"/>
    </xf>
    <xf numFmtId="0" fontId="3" fillId="2" borderId="15" xfId="0" applyFont="1" applyFill="1" applyBorder="1" applyAlignment="1">
      <alignment horizontal="center" wrapText="1"/>
    </xf>
    <xf numFmtId="49" fontId="3" fillId="2" borderId="16" xfId="0" applyNumberFormat="1" applyFont="1" applyFill="1" applyBorder="1" applyAlignment="1">
      <alignment horizontal="center" wrapText="1"/>
    </xf>
    <xf numFmtId="0" fontId="3" fillId="2" borderId="16" xfId="0" applyFont="1" applyFill="1" applyBorder="1" applyAlignment="1">
      <alignment horizont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2" borderId="17" xfId="0" applyFont="1" applyFill="1" applyBorder="1" applyAlignment="1">
      <alignment horizontal="left" wrapText="1"/>
    </xf>
    <xf numFmtId="0" fontId="3" fillId="2" borderId="12" xfId="0" applyFont="1" applyFill="1" applyBorder="1" applyAlignment="1">
      <alignment horizontal="left" wrapText="1"/>
    </xf>
    <xf numFmtId="0" fontId="3" fillId="2" borderId="14" xfId="0" applyFont="1" applyFill="1" applyBorder="1" applyAlignment="1">
      <alignment horizontal="left" wrapText="1"/>
    </xf>
    <xf numFmtId="0" fontId="2" fillId="0" borderId="44" xfId="0" applyFont="1" applyBorder="1" applyAlignment="1">
      <alignment horizontal="right"/>
    </xf>
    <xf numFmtId="49" fontId="2" fillId="0" borderId="0" xfId="0" applyNumberFormat="1" applyFont="1"/>
    <xf numFmtId="0" fontId="2" fillId="0" borderId="0" xfId="0" applyFont="1" applyAlignment="1">
      <alignment horizontal="right"/>
    </xf>
    <xf numFmtId="0" fontId="2" fillId="0" borderId="0" xfId="0" applyFont="1"/>
    <xf numFmtId="0" fontId="3" fillId="2" borderId="36" xfId="0" applyFont="1" applyFill="1" applyBorder="1" applyAlignment="1">
      <alignment horizontal="center" wrapText="1"/>
    </xf>
    <xf numFmtId="0" fontId="42" fillId="5" borderId="13" xfId="0" applyFont="1" applyFill="1" applyBorder="1" applyAlignment="1">
      <alignment horizontal="center" vertical="center" wrapText="1"/>
    </xf>
    <xf numFmtId="0" fontId="2" fillId="0" borderId="0" xfId="0" applyFont="1" applyAlignment="1">
      <alignment horizontal="left" vertical="top"/>
    </xf>
    <xf numFmtId="0" fontId="42" fillId="5" borderId="14" xfId="0" applyFont="1" applyFill="1" applyBorder="1" applyAlignment="1">
      <alignment horizontal="center" vertical="center" wrapText="1"/>
    </xf>
    <xf numFmtId="0" fontId="16" fillId="0" borderId="18" xfId="0" applyFont="1" applyBorder="1" applyAlignment="1">
      <alignment horizontal="left" vertical="top"/>
    </xf>
    <xf numFmtId="0" fontId="16" fillId="0" borderId="20" xfId="0" applyFont="1" applyBorder="1" applyAlignment="1">
      <alignment horizontal="left" vertical="top"/>
    </xf>
    <xf numFmtId="1" fontId="16" fillId="0" borderId="40" xfId="0" applyNumberFormat="1" applyFont="1" applyBorder="1" applyAlignment="1">
      <alignment horizontal="left" vertical="top" wrapText="1"/>
    </xf>
    <xf numFmtId="1" fontId="16" fillId="0" borderId="18" xfId="0" applyNumberFormat="1" applyFont="1" applyBorder="1" applyAlignment="1">
      <alignment horizontal="left" vertical="top" wrapText="1"/>
    </xf>
    <xf numFmtId="0" fontId="16" fillId="0" borderId="18" xfId="0" applyFont="1" applyBorder="1" applyAlignment="1">
      <alignment horizontal="left" vertical="top" wrapText="1"/>
    </xf>
    <xf numFmtId="14" fontId="16" fillId="0" borderId="20" xfId="0" applyNumberFormat="1" applyFont="1" applyBorder="1" applyAlignment="1">
      <alignment horizontal="left" vertical="top" wrapText="1"/>
    </xf>
    <xf numFmtId="14" fontId="16" fillId="0" borderId="19" xfId="0" applyNumberFormat="1" applyFont="1" applyBorder="1" applyAlignment="1">
      <alignment horizontal="left" vertical="top" wrapText="1"/>
    </xf>
    <xf numFmtId="2" fontId="16" fillId="0" borderId="18" xfId="0" applyNumberFormat="1" applyFont="1" applyBorder="1" applyAlignment="1">
      <alignment horizontal="left" vertical="top" wrapText="1"/>
    </xf>
    <xf numFmtId="2" fontId="16" fillId="0" borderId="20" xfId="0" applyNumberFormat="1" applyFont="1" applyBorder="1" applyAlignment="1">
      <alignment horizontal="left" vertical="top" wrapText="1"/>
    </xf>
    <xf numFmtId="2" fontId="16" fillId="0" borderId="19" xfId="0" applyNumberFormat="1" applyFont="1" applyBorder="1" applyAlignment="1">
      <alignment horizontal="left" vertical="top" wrapText="1"/>
    </xf>
    <xf numFmtId="0" fontId="16" fillId="0" borderId="4" xfId="0" applyFont="1" applyBorder="1" applyAlignment="1">
      <alignment horizontal="left" vertical="top"/>
    </xf>
    <xf numFmtId="0" fontId="16" fillId="0" borderId="5" xfId="0" applyFont="1" applyBorder="1" applyAlignment="1">
      <alignment horizontal="left" vertical="top"/>
    </xf>
    <xf numFmtId="1" fontId="16" fillId="0" borderId="30" xfId="0" applyNumberFormat="1" applyFont="1" applyBorder="1" applyAlignment="1">
      <alignment horizontal="left" vertical="top" wrapText="1"/>
    </xf>
    <xf numFmtId="1" fontId="16" fillId="0" borderId="4" xfId="0" applyNumberFormat="1" applyFont="1" applyBorder="1" applyAlignment="1">
      <alignment horizontal="left" vertical="top" wrapText="1"/>
    </xf>
    <xf numFmtId="14" fontId="16" fillId="0" borderId="5" xfId="0" applyNumberFormat="1" applyFont="1" applyBorder="1" applyAlignment="1">
      <alignment horizontal="left" vertical="top" wrapText="1"/>
    </xf>
    <xf numFmtId="2" fontId="16" fillId="0" borderId="4" xfId="0" applyNumberFormat="1" applyFont="1" applyBorder="1" applyAlignment="1">
      <alignment horizontal="left" vertical="top" wrapText="1"/>
    </xf>
    <xf numFmtId="2" fontId="16" fillId="0" borderId="5" xfId="0" applyNumberFormat="1" applyFont="1" applyBorder="1" applyAlignment="1">
      <alignment horizontal="left" vertical="top" wrapText="1"/>
    </xf>
    <xf numFmtId="2" fontId="16" fillId="0" borderId="6" xfId="0" applyNumberFormat="1" applyFont="1" applyBorder="1" applyAlignment="1">
      <alignment horizontal="left" vertical="top" wrapText="1"/>
    </xf>
    <xf numFmtId="1" fontId="16" fillId="0" borderId="7" xfId="0" applyNumberFormat="1" applyFont="1" applyBorder="1" applyAlignment="1">
      <alignment horizontal="left" vertical="top" wrapText="1"/>
    </xf>
    <xf numFmtId="14" fontId="16" fillId="0" borderId="8" xfId="0" applyNumberFormat="1" applyFont="1" applyBorder="1" applyAlignment="1">
      <alignment horizontal="left" vertical="top" wrapText="1"/>
    </xf>
    <xf numFmtId="2" fontId="16" fillId="0" borderId="7" xfId="0" applyNumberFormat="1" applyFont="1" applyBorder="1" applyAlignment="1">
      <alignment horizontal="left" vertical="top" wrapText="1"/>
    </xf>
    <xf numFmtId="2" fontId="16" fillId="0" borderId="8" xfId="0" applyNumberFormat="1" applyFont="1" applyBorder="1" applyAlignment="1">
      <alignment horizontal="left" vertical="top" wrapText="1"/>
    </xf>
    <xf numFmtId="2" fontId="16" fillId="0" borderId="9" xfId="0" applyNumberFormat="1" applyFont="1" applyBorder="1" applyAlignment="1">
      <alignment horizontal="left" vertical="top" wrapText="1"/>
    </xf>
    <xf numFmtId="49" fontId="16" fillId="0" borderId="5" xfId="0" applyNumberFormat="1" applyFont="1" applyBorder="1" applyAlignment="1">
      <alignment horizontal="left" vertical="top" wrapText="1"/>
    </xf>
    <xf numFmtId="0" fontId="16" fillId="0" borderId="22" xfId="0" applyFont="1" applyBorder="1" applyAlignment="1">
      <alignment horizontal="left" vertical="top" wrapText="1"/>
    </xf>
    <xf numFmtId="49" fontId="16" fillId="0" borderId="8" xfId="0" applyNumberFormat="1" applyFont="1" applyBorder="1" applyAlignment="1">
      <alignment horizontal="left" vertical="top" wrapText="1"/>
    </xf>
    <xf numFmtId="0" fontId="16" fillId="0" borderId="8" xfId="0" applyFont="1" applyBorder="1" applyAlignment="1">
      <alignment horizontal="left" vertical="top" wrapText="1"/>
    </xf>
    <xf numFmtId="0" fontId="16" fillId="0" borderId="26" xfId="0" applyFont="1" applyBorder="1" applyAlignment="1">
      <alignment horizontal="left" vertical="top" wrapText="1"/>
    </xf>
    <xf numFmtId="0" fontId="43" fillId="9" borderId="5" xfId="3" applyFont="1" applyFill="1" applyBorder="1" applyAlignment="1">
      <alignment horizontal="left" vertical="top" wrapText="1"/>
    </xf>
    <xf numFmtId="9" fontId="43" fillId="9" borderId="22" xfId="3" applyNumberFormat="1" applyFont="1" applyFill="1" applyBorder="1" applyAlignment="1">
      <alignment horizontal="left" vertical="top" wrapText="1"/>
    </xf>
    <xf numFmtId="0" fontId="16"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0" xfId="0" applyFont="1"/>
    <xf numFmtId="0" fontId="0" fillId="10" borderId="49" xfId="0" applyFill="1" applyBorder="1"/>
    <xf numFmtId="0" fontId="0" fillId="10" borderId="50" xfId="0" applyFill="1" applyBorder="1"/>
    <xf numFmtId="0" fontId="0" fillId="10" borderId="52" xfId="0" applyFill="1" applyBorder="1" applyAlignment="1">
      <alignment wrapText="1"/>
    </xf>
    <xf numFmtId="0" fontId="0" fillId="10" borderId="0" xfId="0" applyFill="1" applyAlignment="1">
      <alignment wrapText="1"/>
    </xf>
    <xf numFmtId="0" fontId="45" fillId="10" borderId="53" xfId="0" applyFont="1" applyFill="1" applyBorder="1" applyAlignment="1">
      <alignment horizontal="center" vertical="center" wrapText="1"/>
    </xf>
    <xf numFmtId="0" fontId="45" fillId="10" borderId="10" xfId="0" applyFont="1" applyFill="1" applyBorder="1" applyAlignment="1">
      <alignment horizontal="center" vertical="center" wrapText="1"/>
    </xf>
    <xf numFmtId="0" fontId="45" fillId="10" borderId="47" xfId="0" applyFont="1" applyFill="1" applyBorder="1" applyAlignment="1">
      <alignment vertical="center" wrapText="1"/>
    </xf>
    <xf numFmtId="0" fontId="45" fillId="10" borderId="47" xfId="0" applyFont="1" applyFill="1" applyBorder="1" applyAlignment="1">
      <alignment horizontal="center" vertical="center" wrapText="1"/>
    </xf>
    <xf numFmtId="0" fontId="45" fillId="10" borderId="54" xfId="0" applyFont="1" applyFill="1" applyBorder="1" applyAlignment="1">
      <alignment horizontal="center" vertical="center" wrapText="1"/>
    </xf>
    <xf numFmtId="0" fontId="45" fillId="10" borderId="55" xfId="0" applyFont="1" applyFill="1" applyBorder="1" applyAlignment="1">
      <alignment horizontal="center" vertical="center" wrapText="1"/>
    </xf>
    <xf numFmtId="0" fontId="0" fillId="9" borderId="50" xfId="0" applyFill="1" applyBorder="1"/>
    <xf numFmtId="164" fontId="0" fillId="0" borderId="49" xfId="1" applyNumberFormat="1" applyFont="1" applyFill="1" applyBorder="1"/>
    <xf numFmtId="164" fontId="0" fillId="0" borderId="50" xfId="1" applyNumberFormat="1" applyFont="1" applyFill="1" applyBorder="1"/>
    <xf numFmtId="164" fontId="0" fillId="0" borderId="51" xfId="1" applyNumberFormat="1" applyFont="1" applyFill="1" applyBorder="1"/>
    <xf numFmtId="0" fontId="0" fillId="11" borderId="52" xfId="0" applyFill="1" applyBorder="1"/>
    <xf numFmtId="0" fontId="0" fillId="11" borderId="56" xfId="0" applyFill="1" applyBorder="1"/>
    <xf numFmtId="0" fontId="0" fillId="9" borderId="0" xfId="0" applyFill="1"/>
    <xf numFmtId="164" fontId="0" fillId="0" borderId="52" xfId="1" applyNumberFormat="1" applyFont="1" applyFill="1" applyBorder="1"/>
    <xf numFmtId="164" fontId="0" fillId="0" borderId="0" xfId="1" applyNumberFormat="1" applyFont="1" applyFill="1" applyBorder="1"/>
    <xf numFmtId="164" fontId="0" fillId="0" borderId="56" xfId="1" applyNumberFormat="1" applyFont="1" applyFill="1" applyBorder="1"/>
    <xf numFmtId="0" fontId="0" fillId="9" borderId="10" xfId="0" applyFill="1" applyBorder="1"/>
    <xf numFmtId="164" fontId="0" fillId="0" borderId="53" xfId="1" applyNumberFormat="1" applyFont="1" applyFill="1" applyBorder="1"/>
    <xf numFmtId="164" fontId="0" fillId="0" borderId="10" xfId="1" applyNumberFormat="1" applyFont="1" applyFill="1" applyBorder="1"/>
    <xf numFmtId="164" fontId="0" fillId="0" borderId="47" xfId="1" applyNumberFormat="1" applyFont="1" applyFill="1" applyBorder="1"/>
    <xf numFmtId="0" fontId="45" fillId="9" borderId="50" xfId="0" applyFont="1" applyFill="1" applyBorder="1"/>
    <xf numFmtId="0" fontId="0" fillId="0" borderId="49" xfId="0" applyBorder="1"/>
    <xf numFmtId="0" fontId="0" fillId="0" borderId="51" xfId="0" applyBorder="1"/>
    <xf numFmtId="0" fontId="45" fillId="9" borderId="0" xfId="0" applyFont="1" applyFill="1"/>
    <xf numFmtId="0" fontId="0" fillId="9" borderId="52" xfId="0" applyFill="1" applyBorder="1"/>
    <xf numFmtId="0" fontId="0" fillId="9" borderId="56" xfId="0" applyFill="1" applyBorder="1"/>
    <xf numFmtId="0" fontId="45" fillId="9" borderId="57" xfId="0" applyFont="1" applyFill="1" applyBorder="1"/>
    <xf numFmtId="164" fontId="45" fillId="0" borderId="46" xfId="1" applyNumberFormat="1" applyFont="1" applyFill="1" applyBorder="1"/>
    <xf numFmtId="164" fontId="45" fillId="0" borderId="57" xfId="1" applyNumberFormat="1" applyFont="1" applyFill="1" applyBorder="1"/>
    <xf numFmtId="164" fontId="45" fillId="0" borderId="58" xfId="1" applyNumberFormat="1" applyFont="1" applyFill="1" applyBorder="1"/>
    <xf numFmtId="0" fontId="0" fillId="9" borderId="46" xfId="0" applyFill="1" applyBorder="1"/>
    <xf numFmtId="0" fontId="0" fillId="9" borderId="58" xfId="0" applyFill="1" applyBorder="1"/>
    <xf numFmtId="0" fontId="16" fillId="12" borderId="29" xfId="0" applyFont="1" applyFill="1" applyBorder="1" applyAlignment="1">
      <alignment horizontal="left" vertical="top" wrapText="1"/>
    </xf>
    <xf numFmtId="0" fontId="38" fillId="5" borderId="35" xfId="0" applyFont="1" applyFill="1" applyBorder="1" applyAlignment="1">
      <alignment horizontal="center" vertical="center" wrapText="1"/>
    </xf>
    <xf numFmtId="0" fontId="38" fillId="5" borderId="37" xfId="0" applyFont="1" applyFill="1" applyBorder="1" applyAlignment="1">
      <alignment horizontal="center" vertical="center" wrapText="1"/>
    </xf>
    <xf numFmtId="0" fontId="38" fillId="5" borderId="61" xfId="0" applyFont="1" applyFill="1" applyBorder="1" applyAlignment="1">
      <alignment horizontal="center" vertical="center" wrapText="1"/>
    </xf>
    <xf numFmtId="0" fontId="38" fillId="5" borderId="63" xfId="0" applyFont="1" applyFill="1" applyBorder="1" applyAlignment="1">
      <alignment horizontal="center" vertical="center" wrapText="1"/>
    </xf>
    <xf numFmtId="0" fontId="43" fillId="9" borderId="20" xfId="3" applyFont="1" applyFill="1" applyBorder="1" applyAlignment="1">
      <alignment horizontal="left" vertical="top" wrapText="1"/>
    </xf>
    <xf numFmtId="0" fontId="43" fillId="9" borderId="60" xfId="3" applyFont="1" applyFill="1" applyBorder="1" applyAlignment="1">
      <alignment horizontal="left" vertical="top" wrapText="1"/>
    </xf>
    <xf numFmtId="0" fontId="16" fillId="0" borderId="21" xfId="0" applyFont="1" applyBorder="1" applyAlignment="1">
      <alignment horizontal="left" vertical="top" wrapText="1"/>
    </xf>
    <xf numFmtId="9" fontId="43" fillId="9" borderId="62" xfId="3" applyNumberFormat="1" applyFont="1" applyFill="1" applyBorder="1" applyAlignment="1">
      <alignment horizontal="left" vertical="top" wrapText="1"/>
    </xf>
    <xf numFmtId="0" fontId="40" fillId="9" borderId="65" xfId="3" applyFont="1" applyFill="1" applyBorder="1" applyAlignment="1">
      <alignment horizontal="left" vertical="top" wrapText="1"/>
    </xf>
    <xf numFmtId="0" fontId="40" fillId="9" borderId="67" xfId="3" applyFont="1" applyFill="1" applyBorder="1" applyAlignment="1">
      <alignment horizontal="left" vertical="top" wrapText="1"/>
    </xf>
    <xf numFmtId="0" fontId="16" fillId="0" borderId="68" xfId="0" applyFont="1" applyBorder="1" applyAlignment="1">
      <alignment horizontal="left" vertical="top" wrapText="1"/>
    </xf>
    <xf numFmtId="0" fontId="43" fillId="9" borderId="59" xfId="3" applyFont="1" applyFill="1" applyBorder="1" applyAlignment="1">
      <alignment horizontal="left" vertical="top" wrapText="1"/>
    </xf>
    <xf numFmtId="0" fontId="16" fillId="0" borderId="67" xfId="0" applyFont="1" applyBorder="1" applyAlignment="1">
      <alignment horizontal="left" vertical="top" wrapText="1"/>
    </xf>
    <xf numFmtId="0" fontId="43" fillId="9" borderId="64" xfId="3" applyFont="1" applyFill="1" applyBorder="1" applyAlignment="1">
      <alignment horizontal="left" vertical="top" wrapText="1"/>
    </xf>
    <xf numFmtId="0" fontId="43" fillId="9" borderId="65" xfId="3" applyFont="1" applyFill="1" applyBorder="1" applyAlignment="1">
      <alignment horizontal="left" vertical="top" wrapText="1"/>
    </xf>
    <xf numFmtId="0" fontId="16" fillId="0" borderId="65" xfId="0" applyFont="1" applyBorder="1" applyAlignment="1">
      <alignment horizontal="left" vertical="top" wrapText="1"/>
    </xf>
    <xf numFmtId="0" fontId="16" fillId="0" borderId="66" xfId="0" applyFont="1" applyBorder="1" applyAlignment="1">
      <alignment horizontal="left" vertical="top" wrapText="1"/>
    </xf>
    <xf numFmtId="0" fontId="16" fillId="0" borderId="69" xfId="0" applyFont="1" applyBorder="1" applyAlignment="1">
      <alignment horizontal="left" vertical="top" wrapText="1"/>
    </xf>
    <xf numFmtId="0" fontId="40" fillId="9" borderId="70" xfId="3" applyFont="1" applyFill="1" applyBorder="1" applyAlignment="1">
      <alignment horizontal="left" vertical="top" wrapText="1"/>
    </xf>
    <xf numFmtId="0" fontId="40" fillId="9" borderId="71" xfId="3" applyFont="1" applyFill="1" applyBorder="1" applyAlignment="1">
      <alignment horizontal="left" vertical="top" wrapText="1"/>
    </xf>
    <xf numFmtId="0" fontId="16" fillId="0" borderId="71" xfId="0" applyFont="1" applyBorder="1" applyAlignment="1">
      <alignment horizontal="left" vertical="top" wrapText="1"/>
    </xf>
    <xf numFmtId="0" fontId="16" fillId="0" borderId="70" xfId="0" applyFont="1" applyBorder="1" applyAlignment="1">
      <alignment horizontal="left" vertical="top" wrapText="1"/>
    </xf>
    <xf numFmtId="0" fontId="16" fillId="0" borderId="72" xfId="0" applyFont="1" applyBorder="1" applyAlignment="1">
      <alignment horizontal="left" vertical="top" wrapText="1"/>
    </xf>
    <xf numFmtId="0" fontId="43" fillId="9" borderId="35" xfId="3" applyFont="1" applyFill="1" applyBorder="1" applyAlignment="1">
      <alignment horizontal="left" vertical="top" wrapText="1"/>
    </xf>
    <xf numFmtId="0" fontId="43" fillId="9" borderId="37" xfId="3" applyFont="1" applyFill="1" applyBorder="1" applyAlignment="1">
      <alignment horizontal="left" vertical="top" wrapText="1"/>
    </xf>
    <xf numFmtId="9" fontId="43" fillId="9" borderId="61" xfId="3" applyNumberFormat="1" applyFont="1" applyFill="1" applyBorder="1" applyAlignment="1">
      <alignment horizontal="left" vertical="top" wrapText="1"/>
    </xf>
    <xf numFmtId="0" fontId="40" fillId="9" borderId="73" xfId="3" applyFont="1" applyFill="1" applyBorder="1" applyAlignment="1">
      <alignment horizontal="left" vertical="top" wrapText="1"/>
    </xf>
    <xf numFmtId="0" fontId="40" fillId="9" borderId="74" xfId="3" applyFont="1" applyFill="1" applyBorder="1" applyAlignment="1">
      <alignment horizontal="left" vertical="top" wrapText="1"/>
    </xf>
    <xf numFmtId="0" fontId="16" fillId="0" borderId="74" xfId="0" applyFont="1" applyBorder="1" applyAlignment="1">
      <alignment horizontal="left" vertical="top" wrapText="1"/>
    </xf>
    <xf numFmtId="0" fontId="43" fillId="9" borderId="70" xfId="3" applyFont="1" applyFill="1" applyBorder="1" applyAlignment="1">
      <alignment horizontal="left" vertical="top" wrapText="1"/>
    </xf>
    <xf numFmtId="0" fontId="16" fillId="0" borderId="73" xfId="0" applyFont="1" applyBorder="1" applyAlignment="1">
      <alignment horizontal="left" vertical="top" wrapText="1"/>
    </xf>
    <xf numFmtId="0" fontId="43" fillId="9" borderId="71" xfId="3" applyFont="1" applyFill="1" applyBorder="1" applyAlignment="1">
      <alignment horizontal="left" vertical="top" wrapText="1"/>
    </xf>
    <xf numFmtId="9" fontId="43" fillId="9" borderId="71" xfId="3" applyNumberFormat="1" applyFont="1" applyFill="1" applyBorder="1" applyAlignment="1">
      <alignment horizontal="left" vertical="top" wrapText="1"/>
    </xf>
    <xf numFmtId="0" fontId="16" fillId="0" borderId="45" xfId="0" applyFont="1" applyBorder="1" applyAlignment="1">
      <alignment horizontal="left" vertical="top" wrapText="1"/>
    </xf>
    <xf numFmtId="14" fontId="16" fillId="0" borderId="0" xfId="0" applyNumberFormat="1" applyFont="1" applyAlignment="1">
      <alignment wrapText="1"/>
    </xf>
    <xf numFmtId="14" fontId="24" fillId="2" borderId="13" xfId="0" applyNumberFormat="1" applyFont="1" applyFill="1" applyBorder="1" applyAlignment="1">
      <alignment horizontal="center" wrapText="1"/>
    </xf>
    <xf numFmtId="14" fontId="24" fillId="2" borderId="14" xfId="0" applyNumberFormat="1" applyFont="1" applyFill="1" applyBorder="1" applyAlignment="1">
      <alignment horizontal="center" wrapText="1"/>
    </xf>
    <xf numFmtId="0" fontId="3" fillId="0" borderId="0" xfId="0" applyFont="1" applyAlignment="1">
      <alignment wrapText="1"/>
    </xf>
    <xf numFmtId="0" fontId="2" fillId="0" borderId="5" xfId="0" applyFont="1" applyBorder="1" applyAlignment="1">
      <alignment horizontal="left" vertical="top" wrapText="1"/>
    </xf>
    <xf numFmtId="0" fontId="43" fillId="0" borderId="5" xfId="0" applyFont="1" applyBorder="1" applyAlignment="1">
      <alignment horizontal="center" vertical="center" wrapText="1"/>
    </xf>
    <xf numFmtId="0" fontId="43" fillId="0" borderId="5" xfId="0" applyFont="1" applyBorder="1" applyAlignment="1">
      <alignment vertical="top" wrapText="1"/>
    </xf>
    <xf numFmtId="0" fontId="47" fillId="0" borderId="5" xfId="0" applyFont="1" applyBorder="1" applyAlignment="1">
      <alignment wrapText="1"/>
    </xf>
    <xf numFmtId="0" fontId="47" fillId="0" borderId="5" xfId="0" applyFont="1" applyBorder="1" applyAlignment="1">
      <alignment horizontal="center" vertical="center" wrapText="1"/>
    </xf>
    <xf numFmtId="0" fontId="48" fillId="0" borderId="5" xfId="0" applyFont="1" applyBorder="1" applyAlignment="1">
      <alignment wrapText="1"/>
    </xf>
    <xf numFmtId="0" fontId="48" fillId="0" borderId="5" xfId="0" applyFont="1" applyBorder="1" applyAlignment="1">
      <alignment horizontal="center" vertical="center" wrapText="1"/>
    </xf>
    <xf numFmtId="0" fontId="49" fillId="0" borderId="0" xfId="0" applyFont="1" applyAlignment="1">
      <alignment vertical="center"/>
    </xf>
    <xf numFmtId="0" fontId="52"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165" fontId="0" fillId="0" borderId="50" xfId="4" applyNumberFormat="1" applyFont="1" applyFill="1" applyBorder="1"/>
    <xf numFmtId="165" fontId="0" fillId="0" borderId="51" xfId="4" applyNumberFormat="1" applyFont="1" applyFill="1" applyBorder="1"/>
    <xf numFmtId="165" fontId="0" fillId="0" borderId="0" xfId="4" applyNumberFormat="1" applyFont="1" applyFill="1" applyBorder="1"/>
    <xf numFmtId="165" fontId="0" fillId="0" borderId="56" xfId="4" applyNumberFormat="1" applyFont="1" applyFill="1" applyBorder="1"/>
    <xf numFmtId="165" fontId="0" fillId="0" borderId="10" xfId="4" applyNumberFormat="1" applyFont="1" applyFill="1" applyBorder="1"/>
    <xf numFmtId="165" fontId="0" fillId="0" borderId="47" xfId="4" applyNumberFormat="1" applyFont="1" applyFill="1" applyBorder="1"/>
    <xf numFmtId="165" fontId="45" fillId="0" borderId="57" xfId="4" applyNumberFormat="1" applyFont="1" applyFill="1" applyBorder="1"/>
    <xf numFmtId="165" fontId="45" fillId="0" borderId="58" xfId="4" applyNumberFormat="1" applyFont="1" applyFill="1" applyBorder="1"/>
    <xf numFmtId="0" fontId="43" fillId="0" borderId="5" xfId="0" applyFont="1" applyBorder="1" applyAlignment="1">
      <alignment horizontal="left" vertical="top" wrapText="1"/>
    </xf>
    <xf numFmtId="1" fontId="20" fillId="0" borderId="5" xfId="0" applyNumberFormat="1" applyFont="1" applyBorder="1" applyAlignment="1">
      <alignment horizontal="left" vertical="top" wrapText="1" shrinkToFit="1"/>
    </xf>
    <xf numFmtId="0" fontId="33" fillId="0" borderId="38" xfId="0" applyFont="1" applyBorder="1" applyAlignment="1">
      <alignment horizontal="left" vertical="top" wrapText="1"/>
    </xf>
    <xf numFmtId="0" fontId="43" fillId="9" borderId="5" xfId="0" applyFont="1" applyFill="1" applyBorder="1" applyAlignment="1">
      <alignment horizontal="left" vertical="top" wrapText="1"/>
    </xf>
    <xf numFmtId="0" fontId="16" fillId="0" borderId="0" xfId="0" applyFont="1" applyAlignment="1">
      <alignment horizontal="left" vertical="top" wrapText="1"/>
    </xf>
    <xf numFmtId="0" fontId="48" fillId="0" borderId="5" xfId="0" applyFont="1" applyBorder="1" applyAlignment="1">
      <alignment horizontal="left" vertical="top" wrapText="1"/>
    </xf>
    <xf numFmtId="0" fontId="47" fillId="0" borderId="5" xfId="0" applyFont="1" applyBorder="1" applyAlignment="1">
      <alignment vertical="top" wrapText="1"/>
    </xf>
    <xf numFmtId="0" fontId="48" fillId="9" borderId="5" xfId="0" applyFont="1" applyFill="1" applyBorder="1" applyAlignment="1">
      <alignment vertical="top" wrapText="1"/>
    </xf>
    <xf numFmtId="0" fontId="2" fillId="9" borderId="5" xfId="0" applyFont="1" applyFill="1" applyBorder="1" applyAlignment="1">
      <alignment vertical="top" wrapText="1"/>
    </xf>
    <xf numFmtId="0" fontId="48" fillId="0" borderId="5" xfId="0" applyFont="1" applyBorder="1" applyAlignment="1">
      <alignment vertical="top" wrapText="1"/>
    </xf>
    <xf numFmtId="49" fontId="48" fillId="0" borderId="5" xfId="0" applyNumberFormat="1" applyFont="1" applyBorder="1" applyAlignment="1">
      <alignment vertical="top" wrapText="1"/>
    </xf>
    <xf numFmtId="0" fontId="46" fillId="0" borderId="5" xfId="0" applyFont="1" applyBorder="1" applyAlignment="1">
      <alignment vertical="top" wrapText="1"/>
    </xf>
    <xf numFmtId="0" fontId="56" fillId="0" borderId="5" xfId="0" applyFont="1" applyBorder="1" applyAlignment="1">
      <alignment horizontal="center" vertical="center" wrapText="1"/>
    </xf>
    <xf numFmtId="0" fontId="58" fillId="0" borderId="5" xfId="0" applyFont="1" applyBorder="1" applyAlignment="1">
      <alignment horizontal="center" vertical="center" wrapText="1"/>
    </xf>
    <xf numFmtId="0" fontId="61" fillId="0" borderId="38" xfId="0" applyFont="1" applyBorder="1" applyAlignment="1">
      <alignment horizontal="center" vertical="top" wrapText="1"/>
    </xf>
    <xf numFmtId="0" fontId="2" fillId="0" borderId="22" xfId="0" applyFont="1" applyBorder="1" applyAlignment="1">
      <alignment wrapText="1"/>
    </xf>
    <xf numFmtId="0" fontId="27" fillId="0" borderId="76" xfId="0" applyFont="1" applyBorder="1" applyAlignment="1">
      <alignment horizontal="center" vertical="top" wrapText="1"/>
    </xf>
    <xf numFmtId="0" fontId="27" fillId="0" borderId="77" xfId="0" applyFont="1" applyBorder="1" applyAlignment="1">
      <alignment horizontal="center" vertical="top" wrapText="1"/>
    </xf>
    <xf numFmtId="0" fontId="46" fillId="0" borderId="21" xfId="0" applyFont="1" applyBorder="1" applyAlignment="1">
      <alignment vertical="top" wrapText="1"/>
    </xf>
    <xf numFmtId="0" fontId="27" fillId="0" borderId="75" xfId="0" applyFont="1" applyBorder="1" applyAlignment="1">
      <alignment horizontal="center" vertical="top" wrapText="1"/>
    </xf>
    <xf numFmtId="0" fontId="31" fillId="0" borderId="5" xfId="0" applyFont="1" applyBorder="1" applyAlignment="1">
      <alignment horizontal="left" vertical="top" wrapText="1"/>
    </xf>
    <xf numFmtId="0" fontId="27" fillId="0" borderId="38" xfId="0" applyFont="1" applyBorder="1" applyAlignment="1">
      <alignment horizontal="left" vertical="top" wrapText="1"/>
    </xf>
    <xf numFmtId="0" fontId="54" fillId="0" borderId="5" xfId="0" applyFont="1" applyBorder="1" applyAlignment="1">
      <alignment horizontal="left" vertical="top" wrapText="1"/>
    </xf>
    <xf numFmtId="0" fontId="24" fillId="7" borderId="37" xfId="0" applyFont="1" applyFill="1" applyBorder="1" applyAlignment="1">
      <alignment vertical="top" wrapText="1"/>
    </xf>
    <xf numFmtId="0" fontId="25" fillId="7" borderId="37" xfId="0" applyFont="1" applyFill="1" applyBorder="1" applyAlignment="1">
      <alignment vertical="top" wrapText="1"/>
    </xf>
    <xf numFmtId="0" fontId="25" fillId="7" borderId="37" xfId="0" applyFont="1" applyFill="1" applyBorder="1" applyAlignment="1">
      <alignment horizontal="center" vertical="top" wrapText="1"/>
    </xf>
    <xf numFmtId="0" fontId="16" fillId="7" borderId="37" xfId="0" applyFont="1" applyFill="1" applyBorder="1" applyAlignment="1">
      <alignment vertical="top" wrapText="1"/>
    </xf>
    <xf numFmtId="0" fontId="16" fillId="7" borderId="35" xfId="0" applyFont="1" applyFill="1" applyBorder="1" applyAlignment="1">
      <alignment vertical="top" wrapText="1"/>
    </xf>
    <xf numFmtId="0" fontId="7" fillId="7" borderId="37" xfId="0" applyFont="1" applyFill="1" applyBorder="1" applyAlignment="1">
      <alignment vertical="top" wrapText="1"/>
    </xf>
    <xf numFmtId="0" fontId="7" fillId="7" borderId="37" xfId="0" applyFont="1" applyFill="1" applyBorder="1" applyAlignment="1">
      <alignment horizontal="center" vertical="top" wrapText="1"/>
    </xf>
    <xf numFmtId="0" fontId="2" fillId="7" borderId="37" xfId="0" applyFont="1" applyFill="1" applyBorder="1" applyAlignment="1">
      <alignment vertical="top" wrapText="1"/>
    </xf>
    <xf numFmtId="0" fontId="2" fillId="7" borderId="35" xfId="0" applyFont="1" applyFill="1" applyBorder="1" applyAlignment="1">
      <alignment vertical="top" wrapText="1"/>
    </xf>
    <xf numFmtId="0" fontId="3" fillId="0" borderId="21" xfId="0" applyFont="1" applyBorder="1" applyAlignment="1">
      <alignment vertical="center" wrapText="1"/>
    </xf>
    <xf numFmtId="0" fontId="3" fillId="0" borderId="78" xfId="0" applyFont="1" applyBorder="1" applyAlignment="1">
      <alignment vertical="center" wrapText="1"/>
    </xf>
    <xf numFmtId="0" fontId="65" fillId="0" borderId="5" xfId="0" applyFont="1" applyBorder="1" applyAlignment="1">
      <alignment horizontal="left" vertical="top" wrapText="1"/>
    </xf>
    <xf numFmtId="0" fontId="54" fillId="0" borderId="0" xfId="0" applyFont="1" applyAlignment="1">
      <alignment wrapText="1"/>
    </xf>
    <xf numFmtId="0" fontId="33" fillId="0" borderId="5" xfId="0" applyFont="1" applyBorder="1" applyAlignment="1">
      <alignment horizontal="left" vertical="top" wrapText="1"/>
    </xf>
    <xf numFmtId="0" fontId="47" fillId="9" borderId="5" xfId="0" applyFont="1" applyFill="1" applyBorder="1" applyAlignment="1">
      <alignment vertical="top" wrapText="1"/>
    </xf>
    <xf numFmtId="0" fontId="57" fillId="0" borderId="5" xfId="0" applyFont="1" applyBorder="1" applyAlignment="1">
      <alignment horizontal="left" vertical="top" wrapText="1"/>
    </xf>
    <xf numFmtId="0" fontId="62" fillId="9" borderId="5" xfId="0" applyFont="1" applyFill="1" applyBorder="1" applyAlignment="1">
      <alignment vertical="top" wrapText="1"/>
    </xf>
    <xf numFmtId="0" fontId="46" fillId="9" borderId="5" xfId="0" applyFont="1" applyFill="1" applyBorder="1" applyAlignment="1">
      <alignment vertical="top" wrapText="1"/>
    </xf>
    <xf numFmtId="0" fontId="3" fillId="0" borderId="0" xfId="0" applyFont="1" applyAlignment="1">
      <alignment vertical="center" wrapText="1"/>
    </xf>
    <xf numFmtId="0" fontId="48" fillId="9" borderId="22" xfId="0" applyFont="1" applyFill="1" applyBorder="1" applyAlignment="1">
      <alignment vertical="top" wrapText="1"/>
    </xf>
    <xf numFmtId="0" fontId="61" fillId="0" borderId="76" xfId="0" applyFont="1" applyBorder="1" applyAlignment="1">
      <alignment horizontal="center" vertical="top" wrapText="1"/>
    </xf>
    <xf numFmtId="0" fontId="50" fillId="0" borderId="5" xfId="0" applyFont="1" applyBorder="1" applyAlignment="1">
      <alignment horizontal="center" vertical="center" wrapText="1"/>
    </xf>
    <xf numFmtId="0" fontId="51" fillId="0" borderId="5" xfId="0" applyFont="1" applyBorder="1" applyAlignment="1">
      <alignment horizontal="center" vertical="center"/>
    </xf>
    <xf numFmtId="0" fontId="27" fillId="0" borderId="75" xfId="0" applyFont="1" applyBorder="1" applyAlignment="1">
      <alignment horizontal="left" vertical="top" wrapText="1"/>
    </xf>
    <xf numFmtId="0" fontId="69" fillId="9" borderId="5" xfId="0" applyFont="1" applyFill="1" applyBorder="1" applyAlignment="1">
      <alignment vertical="top" wrapText="1"/>
    </xf>
    <xf numFmtId="0" fontId="20" fillId="0" borderId="5" xfId="0" applyFont="1" applyBorder="1" applyAlignment="1">
      <alignment vertical="top" wrapText="1"/>
    </xf>
    <xf numFmtId="0" fontId="60" fillId="0" borderId="5" xfId="0" applyFont="1" applyBorder="1" applyAlignment="1">
      <alignment horizontal="center" vertical="center" wrapText="1"/>
    </xf>
    <xf numFmtId="0" fontId="20" fillId="0" borderId="5" xfId="0" applyFont="1" applyBorder="1" applyAlignment="1">
      <alignment horizontal="left" vertical="top" wrapText="1"/>
    </xf>
    <xf numFmtId="0" fontId="48" fillId="0" borderId="22" xfId="0" applyFont="1" applyBorder="1" applyAlignment="1">
      <alignment horizontal="left" vertical="top" wrapText="1"/>
    </xf>
    <xf numFmtId="0" fontId="68" fillId="0" borderId="5" xfId="0" applyFont="1" applyBorder="1" applyAlignment="1">
      <alignment horizontal="left" vertical="top" wrapText="1"/>
    </xf>
    <xf numFmtId="0" fontId="46" fillId="0" borderId="5" xfId="0" applyFont="1" applyBorder="1" applyAlignment="1">
      <alignment horizontal="left" vertical="top" wrapText="1"/>
    </xf>
    <xf numFmtId="0" fontId="48" fillId="0" borderId="21" xfId="0" applyFont="1" applyBorder="1" applyAlignment="1">
      <alignment vertical="top" wrapText="1"/>
    </xf>
    <xf numFmtId="0" fontId="43" fillId="0" borderId="5" xfId="0" quotePrefix="1" applyFont="1" applyBorder="1" applyAlignment="1">
      <alignment vertical="top" wrapText="1"/>
    </xf>
    <xf numFmtId="0" fontId="48" fillId="0" borderId="5" xfId="0" applyFont="1" applyBorder="1" applyAlignment="1">
      <alignment horizontal="center" vertical="top" wrapText="1"/>
    </xf>
    <xf numFmtId="0" fontId="1" fillId="0" borderId="0" xfId="0" applyFont="1" applyAlignment="1">
      <alignment horizontal="left" vertical="top" wrapText="1"/>
    </xf>
    <xf numFmtId="0" fontId="25" fillId="4" borderId="0" xfId="0" applyFont="1" applyFill="1" applyAlignment="1">
      <alignment horizontal="left" vertical="center"/>
    </xf>
    <xf numFmtId="0" fontId="24" fillId="0" borderId="5" xfId="0" applyFont="1" applyBorder="1" applyAlignment="1">
      <alignment horizontal="center" vertical="center" wrapText="1"/>
    </xf>
    <xf numFmtId="0" fontId="24" fillId="0" borderId="22" xfId="0" applyFont="1" applyBorder="1" applyAlignment="1">
      <alignment horizontal="center" vertical="center" wrapText="1"/>
    </xf>
    <xf numFmtId="0" fontId="71" fillId="0" borderId="5" xfId="0" applyFont="1" applyBorder="1" applyAlignment="1">
      <alignment horizontal="left" vertical="top" wrapText="1"/>
    </xf>
    <xf numFmtId="0" fontId="35" fillId="0" borderId="0" xfId="0" applyFont="1" applyAlignment="1">
      <alignment horizontal="left" vertical="center" wrapText="1"/>
    </xf>
    <xf numFmtId="0" fontId="1" fillId="0" borderId="0" xfId="0" applyFont="1" applyAlignment="1">
      <alignment horizontal="left" vertical="top" wrapText="1"/>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1" fillId="6" borderId="0" xfId="0" applyFont="1" applyFill="1" applyAlignment="1">
      <alignment horizontal="left" vertical="center" wrapText="1"/>
    </xf>
    <xf numFmtId="0" fontId="15" fillId="0" borderId="0" xfId="0" applyFont="1" applyAlignment="1">
      <alignment horizontal="left" vertical="top" wrapText="1"/>
    </xf>
    <xf numFmtId="0" fontId="24" fillId="2" borderId="1" xfId="0" applyFont="1" applyFill="1" applyBorder="1" applyAlignment="1">
      <alignment horizontal="center" wrapText="1"/>
    </xf>
    <xf numFmtId="0" fontId="24" fillId="2" borderId="2" xfId="0" applyFont="1" applyFill="1" applyBorder="1" applyAlignment="1">
      <alignment horizontal="center" wrapText="1"/>
    </xf>
    <xf numFmtId="0" fontId="24" fillId="2" borderId="3" xfId="0" applyFont="1" applyFill="1" applyBorder="1" applyAlignment="1">
      <alignment horizontal="center" wrapText="1"/>
    </xf>
    <xf numFmtId="0" fontId="25" fillId="4" borderId="0" xfId="0" applyFont="1" applyFill="1" applyAlignment="1">
      <alignment horizontal="left" vertical="center"/>
    </xf>
    <xf numFmtId="0" fontId="24" fillId="2" borderId="1" xfId="0" applyFont="1" applyFill="1" applyBorder="1" applyAlignment="1">
      <alignment horizontal="center"/>
    </xf>
    <xf numFmtId="0" fontId="24" fillId="2" borderId="2" xfId="0" applyFont="1" applyFill="1" applyBorder="1" applyAlignment="1">
      <alignment horizontal="center"/>
    </xf>
    <xf numFmtId="0" fontId="24" fillId="2" borderId="3" xfId="0" applyFont="1" applyFill="1" applyBorder="1" applyAlignment="1">
      <alignment horizontal="center"/>
    </xf>
    <xf numFmtId="0" fontId="39" fillId="2" borderId="1" xfId="0" applyFont="1" applyFill="1" applyBorder="1" applyAlignment="1">
      <alignment horizontal="center" wrapText="1"/>
    </xf>
    <xf numFmtId="0" fontId="39" fillId="2" borderId="2" xfId="0" applyFont="1" applyFill="1" applyBorder="1" applyAlignment="1">
      <alignment horizontal="center" wrapText="1"/>
    </xf>
    <xf numFmtId="0" fontId="39" fillId="2" borderId="27" xfId="0" applyFont="1" applyFill="1" applyBorder="1" applyAlignment="1">
      <alignment horizontal="center" wrapText="1"/>
    </xf>
    <xf numFmtId="0" fontId="16" fillId="0" borderId="0" xfId="0" applyFont="1" applyAlignment="1">
      <alignment horizontal="left" vertical="top" wrapText="1"/>
    </xf>
    <xf numFmtId="0" fontId="38" fillId="3" borderId="1" xfId="0" applyFont="1" applyFill="1" applyBorder="1" applyAlignment="1">
      <alignment horizontal="center" vertical="center"/>
    </xf>
    <xf numFmtId="0" fontId="38" fillId="3" borderId="2" xfId="0" applyFont="1" applyFill="1" applyBorder="1" applyAlignment="1">
      <alignment horizontal="center" vertical="center"/>
    </xf>
    <xf numFmtId="0" fontId="38" fillId="3" borderId="27" xfId="0" applyFont="1" applyFill="1" applyBorder="1" applyAlignment="1">
      <alignment horizontal="center" vertical="center"/>
    </xf>
    <xf numFmtId="0" fontId="38" fillId="3" borderId="1"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27" xfId="0" applyFont="1" applyFill="1" applyBorder="1" applyAlignment="1">
      <alignment horizontal="center" vertical="center"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center" wrapText="1"/>
    </xf>
    <xf numFmtId="0" fontId="45" fillId="9" borderId="49" xfId="0" applyFont="1" applyFill="1" applyBorder="1" applyAlignment="1">
      <alignment horizontal="center" vertical="center" wrapText="1"/>
    </xf>
    <xf numFmtId="0" fontId="45" fillId="9" borderId="52" xfId="0" applyFont="1" applyFill="1" applyBorder="1" applyAlignment="1">
      <alignment horizontal="center" vertical="center" wrapText="1"/>
    </xf>
    <xf numFmtId="0" fontId="45" fillId="9" borderId="53" xfId="0" applyFont="1" applyFill="1" applyBorder="1" applyAlignment="1">
      <alignment horizontal="center" vertical="center" wrapText="1"/>
    </xf>
    <xf numFmtId="0" fontId="44" fillId="10" borderId="49" xfId="0" applyFont="1" applyFill="1" applyBorder="1" applyAlignment="1">
      <alignment horizontal="center" vertical="center"/>
    </xf>
    <xf numFmtId="0" fontId="44" fillId="10" borderId="50" xfId="0" applyFont="1" applyFill="1" applyBorder="1" applyAlignment="1">
      <alignment horizontal="center" vertical="center"/>
    </xf>
    <xf numFmtId="0" fontId="44" fillId="10" borderId="51" xfId="0" applyFont="1" applyFill="1" applyBorder="1" applyAlignment="1">
      <alignment horizontal="center" vertical="center"/>
    </xf>
    <xf numFmtId="0" fontId="24" fillId="0" borderId="5" xfId="0" applyFont="1" applyBorder="1" applyAlignment="1">
      <alignment horizontal="center" vertical="center" wrapText="1"/>
    </xf>
    <xf numFmtId="0" fontId="24" fillId="0" borderId="5" xfId="0" applyFont="1" applyBorder="1" applyAlignment="1">
      <alignment horizontal="center" vertical="center"/>
    </xf>
    <xf numFmtId="0" fontId="24" fillId="0" borderId="5" xfId="0" applyFont="1" applyBorder="1" applyAlignment="1">
      <alignment horizontal="center" wrapText="1"/>
    </xf>
    <xf numFmtId="0" fontId="24" fillId="0" borderId="5" xfId="0" applyFont="1" applyBorder="1" applyAlignment="1">
      <alignment horizontal="center"/>
    </xf>
    <xf numFmtId="0" fontId="24" fillId="0" borderId="22" xfId="0" applyFont="1" applyBorder="1" applyAlignment="1">
      <alignment horizontal="center" vertical="center" wrapText="1"/>
    </xf>
    <xf numFmtId="0" fontId="52" fillId="0" borderId="0" xfId="0" applyFont="1" applyAlignment="1">
      <alignment vertical="center"/>
    </xf>
    <xf numFmtId="0" fontId="53" fillId="0" borderId="0" xfId="0" applyFont="1" applyAlignment="1">
      <alignment vertical="center"/>
    </xf>
    <xf numFmtId="0" fontId="16" fillId="0" borderId="5" xfId="0" applyFont="1" applyBorder="1" applyAlignment="1">
      <alignment horizontal="center" vertical="center"/>
    </xf>
  </cellXfs>
  <cellStyles count="5">
    <cellStyle name="Comma" xfId="4" builtinId="3"/>
    <cellStyle name="Currency" xfId="1" builtinId="4"/>
    <cellStyle name="Hyperlink" xfId="2" builtinId="8"/>
    <cellStyle name="Neutral 2" xfId="3" xr:uid="{00000000-0005-0000-0000-000003000000}"/>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qmd.gov/nav/about/initiatives/community-efforts/environmental-justice/ab617-134/wilm/cerp-docs"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5"/>
  <sheetViews>
    <sheetView showGridLines="0" tabSelected="1" zoomScaleNormal="100" workbookViewId="0"/>
  </sheetViews>
  <sheetFormatPr defaultColWidth="8.7265625" defaultRowHeight="14" x14ac:dyDescent="0.3"/>
  <cols>
    <col min="1" max="1" width="34.26953125" style="56" customWidth="1"/>
    <col min="2" max="2" width="9.26953125" style="56" customWidth="1"/>
    <col min="3" max="3" width="103.453125" style="56" customWidth="1"/>
    <col min="4" max="10" width="8.7265625" style="56"/>
    <col min="11" max="11" width="57.453125" style="56" customWidth="1"/>
    <col min="12" max="16384" width="8.7265625" style="56"/>
  </cols>
  <sheetData>
    <row r="1" spans="1:11" ht="16.5" x14ac:dyDescent="0.3">
      <c r="A1" s="9" t="s">
        <v>0</v>
      </c>
    </row>
    <row r="2" spans="1:11" ht="30" customHeight="1" x14ac:dyDescent="0.3">
      <c r="A2" s="10" t="s">
        <v>1</v>
      </c>
    </row>
    <row r="3" spans="1:11" ht="38.9" customHeight="1" x14ac:dyDescent="0.3">
      <c r="A3" s="328" t="s">
        <v>2</v>
      </c>
      <c r="B3" s="328"/>
      <c r="C3" s="328"/>
    </row>
    <row r="4" spans="1:11" ht="70.400000000000006" customHeight="1" x14ac:dyDescent="0.3">
      <c r="A4" s="333" t="s">
        <v>3</v>
      </c>
      <c r="B4" s="333"/>
      <c r="C4" s="333"/>
      <c r="D4" s="68"/>
      <c r="E4" s="68"/>
      <c r="F4" s="68"/>
      <c r="G4" s="68"/>
      <c r="H4" s="68"/>
      <c r="I4" s="68"/>
      <c r="J4" s="68"/>
      <c r="K4" s="68"/>
    </row>
    <row r="5" spans="1:11" ht="30" customHeight="1" x14ac:dyDescent="0.3">
      <c r="A5" s="11" t="s">
        <v>4</v>
      </c>
      <c r="B5" s="329" t="s">
        <v>5</v>
      </c>
      <c r="C5" s="329"/>
    </row>
    <row r="6" spans="1:11" x14ac:dyDescent="0.3">
      <c r="A6" s="11" t="s">
        <v>6</v>
      </c>
      <c r="B6" s="334" t="s">
        <v>7</v>
      </c>
      <c r="C6" s="334"/>
    </row>
    <row r="7" spans="1:11" ht="35.25" customHeight="1" x14ac:dyDescent="0.3">
      <c r="A7" s="11" t="s">
        <v>8</v>
      </c>
      <c r="B7" s="329" t="s">
        <v>9</v>
      </c>
      <c r="C7" s="329"/>
    </row>
    <row r="8" spans="1:11" ht="16.399999999999999" customHeight="1" x14ac:dyDescent="0.3">
      <c r="A8" s="11" t="s">
        <v>10</v>
      </c>
      <c r="B8" s="334" t="s">
        <v>11</v>
      </c>
      <c r="C8" s="334"/>
    </row>
    <row r="10" spans="1:11" s="70" customFormat="1" ht="42" customHeight="1" x14ac:dyDescent="0.35">
      <c r="A10" s="333" t="s">
        <v>12</v>
      </c>
      <c r="B10" s="333"/>
      <c r="C10" s="333"/>
      <c r="D10" s="69"/>
      <c r="E10" s="69"/>
      <c r="F10" s="69"/>
      <c r="G10" s="69"/>
      <c r="H10" s="69"/>
      <c r="I10" s="69"/>
      <c r="J10" s="69"/>
      <c r="K10" s="69"/>
    </row>
    <row r="11" spans="1:11" ht="33.75" customHeight="1" x14ac:dyDescent="0.3">
      <c r="A11" s="11" t="s">
        <v>13</v>
      </c>
      <c r="B11" s="329" t="s">
        <v>14</v>
      </c>
      <c r="C11" s="329"/>
    </row>
    <row r="12" spans="1:11" x14ac:dyDescent="0.3">
      <c r="A12" s="11"/>
      <c r="B12" s="323"/>
      <c r="C12" s="323"/>
    </row>
    <row r="13" spans="1:11" s="70" customFormat="1" ht="152.25" customHeight="1" x14ac:dyDescent="0.35">
      <c r="A13" s="333" t="s">
        <v>15</v>
      </c>
      <c r="B13" s="333"/>
      <c r="C13" s="333"/>
      <c r="D13" s="69"/>
      <c r="E13" s="69"/>
      <c r="F13" s="69"/>
      <c r="G13" s="69"/>
      <c r="H13" s="69"/>
      <c r="I13" s="69"/>
      <c r="J13" s="69"/>
      <c r="K13" s="69"/>
    </row>
    <row r="14" spans="1:11" x14ac:dyDescent="0.3">
      <c r="A14" s="11"/>
      <c r="B14" s="329"/>
      <c r="C14" s="329"/>
    </row>
    <row r="15" spans="1:11" x14ac:dyDescent="0.3">
      <c r="A15" s="71" t="s">
        <v>16</v>
      </c>
      <c r="B15" s="71"/>
      <c r="C15" s="71"/>
    </row>
    <row r="16" spans="1:11" x14ac:dyDescent="0.3">
      <c r="A16" s="12" t="s">
        <v>17</v>
      </c>
      <c r="B16" s="13"/>
      <c r="C16" s="14"/>
    </row>
    <row r="17" spans="1:4" x14ac:dyDescent="0.3">
      <c r="A17" s="15" t="s">
        <v>18</v>
      </c>
      <c r="B17" s="13"/>
      <c r="C17" s="14"/>
    </row>
    <row r="18" spans="1:4" x14ac:dyDescent="0.3">
      <c r="A18" s="12" t="s">
        <v>19</v>
      </c>
      <c r="B18" s="13"/>
      <c r="C18" s="16"/>
    </row>
    <row r="19" spans="1:4" x14ac:dyDescent="0.3">
      <c r="A19" s="15" t="s">
        <v>20</v>
      </c>
      <c r="B19" s="13"/>
      <c r="C19" s="16"/>
    </row>
    <row r="20" spans="1:4" x14ac:dyDescent="0.3">
      <c r="A20" s="12" t="s">
        <v>21</v>
      </c>
      <c r="B20" s="13"/>
      <c r="C20" s="14"/>
    </row>
    <row r="21" spans="1:4" x14ac:dyDescent="0.3">
      <c r="A21" s="15" t="s">
        <v>22</v>
      </c>
      <c r="B21" s="13"/>
      <c r="C21" s="14"/>
    </row>
    <row r="22" spans="1:4" x14ac:dyDescent="0.3">
      <c r="A22" s="12" t="s">
        <v>23</v>
      </c>
      <c r="C22" s="16"/>
    </row>
    <row r="23" spans="1:4" x14ac:dyDescent="0.3">
      <c r="A23" s="15" t="s">
        <v>20</v>
      </c>
      <c r="D23" s="17"/>
    </row>
    <row r="24" spans="1:4" x14ac:dyDescent="0.3">
      <c r="A24" s="12" t="s">
        <v>24</v>
      </c>
      <c r="D24" s="17"/>
    </row>
    <row r="25" spans="1:4" x14ac:dyDescent="0.3">
      <c r="A25" s="12"/>
      <c r="B25" s="13"/>
      <c r="C25" s="14"/>
    </row>
    <row r="26" spans="1:4" x14ac:dyDescent="0.3">
      <c r="A26" s="72"/>
      <c r="B26" s="18"/>
      <c r="C26" s="19"/>
      <c r="D26" s="17"/>
    </row>
    <row r="27" spans="1:4" ht="25.5" customHeight="1" x14ac:dyDescent="0.3">
      <c r="A27" s="73" t="s">
        <v>25</v>
      </c>
      <c r="B27" s="20" t="s">
        <v>26</v>
      </c>
      <c r="C27" s="21"/>
      <c r="D27" s="17"/>
    </row>
    <row r="28" spans="1:4" ht="14.5" thickBot="1" x14ac:dyDescent="0.35">
      <c r="A28" s="72"/>
      <c r="B28" s="18"/>
      <c r="C28" s="19"/>
      <c r="D28" s="17"/>
    </row>
    <row r="29" spans="1:4" x14ac:dyDescent="0.3">
      <c r="A29" s="22" t="s">
        <v>27</v>
      </c>
      <c r="B29" s="23" t="s">
        <v>28</v>
      </c>
      <c r="C29" s="24" t="s">
        <v>29</v>
      </c>
    </row>
    <row r="30" spans="1:4" x14ac:dyDescent="0.3">
      <c r="A30" s="25">
        <v>44379</v>
      </c>
      <c r="B30" s="26" t="s">
        <v>30</v>
      </c>
      <c r="C30" s="27" t="s">
        <v>31</v>
      </c>
    </row>
    <row r="31" spans="1:4" x14ac:dyDescent="0.3">
      <c r="A31" s="330" t="s">
        <v>32</v>
      </c>
      <c r="B31" s="331"/>
      <c r="C31" s="332"/>
    </row>
    <row r="32" spans="1:4" x14ac:dyDescent="0.3">
      <c r="A32" s="28" t="s">
        <v>33</v>
      </c>
      <c r="B32" s="29"/>
      <c r="C32" s="30"/>
    </row>
    <row r="33" spans="1:3" x14ac:dyDescent="0.3">
      <c r="A33" s="28" t="s">
        <v>34</v>
      </c>
      <c r="B33" s="29"/>
      <c r="C33" s="30"/>
    </row>
    <row r="34" spans="1:3" x14ac:dyDescent="0.3">
      <c r="A34" s="28" t="s">
        <v>35</v>
      </c>
      <c r="B34" s="29"/>
      <c r="C34" s="30"/>
    </row>
    <row r="35" spans="1:3" ht="14.5" thickBot="1" x14ac:dyDescent="0.35">
      <c r="A35" s="31" t="s">
        <v>36</v>
      </c>
      <c r="B35" s="32"/>
      <c r="C35" s="33"/>
    </row>
  </sheetData>
  <mergeCells count="11">
    <mergeCell ref="A3:C3"/>
    <mergeCell ref="B11:C11"/>
    <mergeCell ref="B14:C14"/>
    <mergeCell ref="A31:C31"/>
    <mergeCell ref="A10:C10"/>
    <mergeCell ref="A4:C4"/>
    <mergeCell ref="B5:C5"/>
    <mergeCell ref="B6:C6"/>
    <mergeCell ref="B7:C7"/>
    <mergeCell ref="B8:C8"/>
    <mergeCell ref="A13:C13"/>
  </mergeCells>
  <hyperlinks>
    <hyperlink ref="A17" r:id="rId1" xr:uid="{00000000-0004-0000-0000-000000000000}"/>
    <hyperlink ref="B27" r:id="rId2" display="mailto:CommunityAir@arb.ca.gov" xr:uid="{00000000-0004-0000-0000-000001000000}"/>
    <hyperlink ref="A19" r:id="rId3" xr:uid="{00000000-0004-0000-0000-000002000000}"/>
  </hyperlinks>
  <pageMargins left="0.25" right="0.25" top="0.75" bottom="0.75" header="0.3" footer="0.3"/>
  <pageSetup scale="60"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F0"/>
  </sheetPr>
  <dimension ref="A1:AD37"/>
  <sheetViews>
    <sheetView topLeftCell="B1" zoomScale="70" zoomScaleNormal="70" workbookViewId="0">
      <pane ySplit="2" topLeftCell="A3" activePane="bottomLeft" state="frozen"/>
      <selection pane="bottomLeft" activeCell="AC3" sqref="AC3"/>
    </sheetView>
  </sheetViews>
  <sheetFormatPr defaultColWidth="8.7265625" defaultRowHeight="13" x14ac:dyDescent="0.3"/>
  <cols>
    <col min="1" max="1" width="9.54296875" style="1" customWidth="1"/>
    <col min="2" max="2" width="6.54296875" style="1" customWidth="1"/>
    <col min="3" max="5" width="30.54296875" style="1" customWidth="1"/>
    <col min="6" max="6" width="11.54296875" style="1" customWidth="1"/>
    <col min="7" max="7" width="62.26953125" style="1" customWidth="1"/>
    <col min="8" max="8" width="14.54296875" style="1" customWidth="1"/>
    <col min="9" max="9" width="12.54296875" style="1" customWidth="1"/>
    <col min="10" max="13" width="14.54296875" style="1" customWidth="1"/>
    <col min="14" max="14" width="10.54296875" style="1" customWidth="1"/>
    <col min="15" max="19" width="14.54296875" style="1" customWidth="1"/>
    <col min="20" max="20" width="12.54296875" style="1" customWidth="1"/>
    <col min="21" max="21" width="10.54296875" style="1" customWidth="1"/>
    <col min="22" max="22" width="14.54296875" style="1" customWidth="1"/>
    <col min="23" max="23" width="13.54296875" style="1" customWidth="1"/>
    <col min="24" max="24" width="14.54296875" style="1" customWidth="1"/>
    <col min="25" max="25" width="12.54296875" style="1" customWidth="1"/>
    <col min="26" max="26" width="24.1796875" style="1" customWidth="1"/>
    <col min="27" max="27" width="30.26953125" style="1" customWidth="1"/>
    <col min="28" max="28" width="47.453125" style="1" customWidth="1"/>
    <col min="29" max="30" width="40.54296875" style="1" customWidth="1"/>
    <col min="31" max="16384" width="8.7265625" style="1"/>
  </cols>
  <sheetData>
    <row r="1" spans="1:30" ht="26.25" customHeight="1" x14ac:dyDescent="0.3">
      <c r="C1" s="55"/>
      <c r="D1" s="246"/>
      <c r="G1" s="325" t="s">
        <v>45</v>
      </c>
      <c r="H1" s="365" t="s">
        <v>294</v>
      </c>
      <c r="I1" s="365"/>
      <c r="J1" s="365"/>
      <c r="K1" s="365"/>
      <c r="L1" s="365" t="s">
        <v>295</v>
      </c>
      <c r="M1" s="365"/>
      <c r="N1" s="365"/>
      <c r="O1" s="366" t="s">
        <v>296</v>
      </c>
      <c r="P1" s="366"/>
      <c r="Q1" s="366"/>
      <c r="R1" s="366"/>
      <c r="S1" s="366"/>
      <c r="T1" s="367" t="s">
        <v>297</v>
      </c>
      <c r="U1" s="367"/>
      <c r="V1" s="67" t="s">
        <v>298</v>
      </c>
      <c r="W1" s="368" t="s">
        <v>299</v>
      </c>
      <c r="X1" s="368"/>
      <c r="Y1" s="368" t="s">
        <v>300</v>
      </c>
      <c r="Z1" s="368"/>
      <c r="AA1" s="325" t="s">
        <v>46</v>
      </c>
      <c r="AB1" s="365" t="s">
        <v>47</v>
      </c>
      <c r="AC1" s="365"/>
      <c r="AD1" s="298"/>
    </row>
    <row r="2" spans="1:30" s="50" customFormat="1" ht="60" customHeight="1" x14ac:dyDescent="0.35">
      <c r="A2" s="289" t="s">
        <v>301</v>
      </c>
      <c r="B2" s="289" t="s">
        <v>302</v>
      </c>
      <c r="C2" s="290" t="s">
        <v>475</v>
      </c>
      <c r="D2" s="294" t="s">
        <v>476</v>
      </c>
      <c r="E2" s="294" t="s">
        <v>305</v>
      </c>
      <c r="F2" s="294" t="s">
        <v>306</v>
      </c>
      <c r="G2" s="294" t="s">
        <v>68</v>
      </c>
      <c r="H2" s="295" t="s">
        <v>171</v>
      </c>
      <c r="I2" s="295" t="s">
        <v>172</v>
      </c>
      <c r="J2" s="295" t="s">
        <v>173</v>
      </c>
      <c r="K2" s="295" t="s">
        <v>174</v>
      </c>
      <c r="L2" s="295" t="s">
        <v>307</v>
      </c>
      <c r="M2" s="295" t="s">
        <v>308</v>
      </c>
      <c r="N2" s="295" t="s">
        <v>309</v>
      </c>
      <c r="O2" s="295" t="s">
        <v>310</v>
      </c>
      <c r="P2" s="295" t="s">
        <v>311</v>
      </c>
      <c r="Q2" s="295" t="s">
        <v>312</v>
      </c>
      <c r="R2" s="295" t="s">
        <v>313</v>
      </c>
      <c r="S2" s="295" t="s">
        <v>314</v>
      </c>
      <c r="T2" s="295" t="s">
        <v>315</v>
      </c>
      <c r="U2" s="295" t="s">
        <v>316</v>
      </c>
      <c r="V2" s="295" t="s">
        <v>317</v>
      </c>
      <c r="W2" s="295" t="s">
        <v>318</v>
      </c>
      <c r="X2" s="295" t="s">
        <v>319</v>
      </c>
      <c r="Y2" s="295" t="s">
        <v>320</v>
      </c>
      <c r="Z2" s="295" t="s">
        <v>321</v>
      </c>
      <c r="AA2" s="296" t="s">
        <v>69</v>
      </c>
      <c r="AB2" s="297" t="s">
        <v>477</v>
      </c>
      <c r="AC2" s="296" t="s">
        <v>392</v>
      </c>
    </row>
    <row r="3" spans="1:30" ht="273" x14ac:dyDescent="0.3">
      <c r="A3" s="49" t="s">
        <v>478</v>
      </c>
      <c r="B3" s="52" t="s">
        <v>479</v>
      </c>
      <c r="C3" s="53" t="s">
        <v>480</v>
      </c>
      <c r="D3" s="53" t="s">
        <v>481</v>
      </c>
      <c r="E3" s="51" t="s">
        <v>482</v>
      </c>
      <c r="F3" s="51" t="s">
        <v>483</v>
      </c>
      <c r="G3" s="271" t="s">
        <v>484</v>
      </c>
      <c r="H3" s="2"/>
      <c r="I3" s="279"/>
      <c r="J3" s="253" t="s">
        <v>179</v>
      </c>
      <c r="K3" s="2"/>
      <c r="L3" s="54" t="s">
        <v>178</v>
      </c>
      <c r="M3" s="54" t="s">
        <v>178</v>
      </c>
      <c r="N3" s="54" t="s">
        <v>178</v>
      </c>
      <c r="O3" s="247" t="s">
        <v>485</v>
      </c>
      <c r="P3" s="247" t="s">
        <v>486</v>
      </c>
      <c r="Q3" s="247" t="s">
        <v>487</v>
      </c>
      <c r="R3" s="247" t="s">
        <v>486</v>
      </c>
      <c r="S3" s="247" t="s">
        <v>454</v>
      </c>
      <c r="T3" s="54" t="s">
        <v>178</v>
      </c>
      <c r="U3" s="54" t="s">
        <v>178</v>
      </c>
      <c r="V3" s="54" t="s">
        <v>178</v>
      </c>
      <c r="W3" s="54" t="s">
        <v>178</v>
      </c>
      <c r="X3" s="54" t="s">
        <v>178</v>
      </c>
      <c r="Y3" s="54" t="s">
        <v>178</v>
      </c>
      <c r="Z3" s="54" t="s">
        <v>178</v>
      </c>
      <c r="AA3" s="54" t="s">
        <v>178</v>
      </c>
      <c r="AB3" s="273" t="s">
        <v>488</v>
      </c>
      <c r="AC3" s="287" t="s">
        <v>374</v>
      </c>
    </row>
    <row r="4" spans="1:30" ht="409.6" customHeight="1" x14ac:dyDescent="0.3">
      <c r="A4" s="49" t="s">
        <v>489</v>
      </c>
      <c r="B4" s="52" t="s">
        <v>490</v>
      </c>
      <c r="C4" s="53" t="s">
        <v>491</v>
      </c>
      <c r="D4" s="53" t="s">
        <v>492</v>
      </c>
      <c r="E4" s="51" t="s">
        <v>493</v>
      </c>
      <c r="F4" s="51" t="s">
        <v>329</v>
      </c>
      <c r="G4" s="275" t="s">
        <v>494</v>
      </c>
      <c r="H4" s="2"/>
      <c r="I4" s="170" t="s">
        <v>179</v>
      </c>
      <c r="J4" s="2"/>
      <c r="K4" s="2"/>
      <c r="L4" s="54" t="s">
        <v>178</v>
      </c>
      <c r="M4" s="54" t="s">
        <v>178</v>
      </c>
      <c r="N4" s="54" t="s">
        <v>178</v>
      </c>
      <c r="O4" s="54" t="s">
        <v>178</v>
      </c>
      <c r="P4" s="54" t="s">
        <v>178</v>
      </c>
      <c r="Q4" s="54" t="s">
        <v>178</v>
      </c>
      <c r="R4" s="54" t="s">
        <v>178</v>
      </c>
      <c r="S4" s="54" t="s">
        <v>178</v>
      </c>
      <c r="T4" s="54" t="s">
        <v>178</v>
      </c>
      <c r="U4" s="54" t="s">
        <v>178</v>
      </c>
      <c r="V4" s="54" t="s">
        <v>178</v>
      </c>
      <c r="W4" s="54" t="s">
        <v>178</v>
      </c>
      <c r="X4" s="54" t="s">
        <v>178</v>
      </c>
      <c r="Y4" s="288" t="s">
        <v>403</v>
      </c>
      <c r="Z4" s="288" t="s">
        <v>495</v>
      </c>
      <c r="AA4" s="54" t="s">
        <v>178</v>
      </c>
      <c r="AB4" s="313" t="s">
        <v>496</v>
      </c>
      <c r="AC4" s="287" t="s">
        <v>374</v>
      </c>
    </row>
    <row r="5" spans="1:30" ht="309" customHeight="1" x14ac:dyDescent="0.3">
      <c r="A5" s="49" t="s">
        <v>497</v>
      </c>
      <c r="B5" s="52" t="s">
        <v>498</v>
      </c>
      <c r="C5" s="53" t="s">
        <v>499</v>
      </c>
      <c r="D5" s="53" t="s">
        <v>500</v>
      </c>
      <c r="E5" s="51" t="s">
        <v>501</v>
      </c>
      <c r="F5" s="51" t="s">
        <v>354</v>
      </c>
      <c r="G5" s="275" t="s">
        <v>502</v>
      </c>
      <c r="H5" s="2"/>
      <c r="I5" s="170" t="s">
        <v>179</v>
      </c>
      <c r="J5" s="2"/>
      <c r="K5" s="2"/>
      <c r="L5" s="54" t="s">
        <v>178</v>
      </c>
      <c r="M5" s="54" t="s">
        <v>178</v>
      </c>
      <c r="N5" s="54" t="s">
        <v>178</v>
      </c>
      <c r="O5" s="54" t="s">
        <v>178</v>
      </c>
      <c r="P5" s="54" t="s">
        <v>178</v>
      </c>
      <c r="Q5" s="54" t="s">
        <v>178</v>
      </c>
      <c r="R5" s="54" t="s">
        <v>178</v>
      </c>
      <c r="S5" s="54" t="s">
        <v>178</v>
      </c>
      <c r="T5" s="54" t="s">
        <v>178</v>
      </c>
      <c r="U5" s="54" t="s">
        <v>178</v>
      </c>
      <c r="V5" s="314" t="s">
        <v>503</v>
      </c>
      <c r="W5" s="314" t="s">
        <v>504</v>
      </c>
      <c r="X5" s="314" t="s">
        <v>505</v>
      </c>
      <c r="Y5" s="54" t="s">
        <v>178</v>
      </c>
      <c r="Z5" s="54" t="s">
        <v>178</v>
      </c>
      <c r="AA5" s="249" t="s">
        <v>506</v>
      </c>
      <c r="AB5" s="313" t="s">
        <v>507</v>
      </c>
      <c r="AC5" s="287" t="s">
        <v>374</v>
      </c>
    </row>
    <row r="6" spans="1:30" x14ac:dyDescent="0.3">
      <c r="A6" s="48"/>
      <c r="B6" s="47"/>
      <c r="C6" s="48"/>
      <c r="D6" s="48"/>
      <c r="E6" s="50"/>
      <c r="F6" s="50"/>
      <c r="I6" s="48"/>
    </row>
    <row r="7" spans="1:30" x14ac:dyDescent="0.3">
      <c r="A7" s="48"/>
      <c r="B7" s="48"/>
      <c r="C7" s="48"/>
      <c r="D7" s="48"/>
      <c r="E7" s="50"/>
      <c r="F7" s="50"/>
      <c r="I7" s="48"/>
    </row>
    <row r="8" spans="1:30" ht="15.5" x14ac:dyDescent="0.35">
      <c r="A8" s="48"/>
      <c r="B8" s="48"/>
      <c r="C8" s="48"/>
      <c r="D8" s="48"/>
      <c r="E8" s="50"/>
      <c r="F8" s="50"/>
      <c r="G8" s="254" t="s">
        <v>508</v>
      </c>
      <c r="H8"/>
      <c r="I8"/>
      <c r="J8"/>
      <c r="K8"/>
    </row>
    <row r="9" spans="1:30" ht="59.25" customHeight="1" x14ac:dyDescent="0.3">
      <c r="A9" s="48"/>
      <c r="B9" s="48"/>
      <c r="C9" s="48"/>
      <c r="D9" s="48"/>
      <c r="E9" s="50"/>
      <c r="F9" s="50"/>
      <c r="G9" s="310" t="s">
        <v>509</v>
      </c>
      <c r="H9" s="310" t="s">
        <v>510</v>
      </c>
      <c r="I9" s="310" t="s">
        <v>511</v>
      </c>
      <c r="J9" s="310" t="s">
        <v>248</v>
      </c>
    </row>
    <row r="10" spans="1:30" ht="14.5" x14ac:dyDescent="0.3">
      <c r="A10" s="48"/>
      <c r="B10" s="48"/>
      <c r="C10" s="48"/>
      <c r="D10" s="48"/>
      <c r="E10" s="50"/>
      <c r="F10" s="50"/>
      <c r="G10" s="311" t="s">
        <v>512</v>
      </c>
      <c r="H10" s="311">
        <f>8+3</f>
        <v>11</v>
      </c>
      <c r="I10" s="311" t="s">
        <v>513</v>
      </c>
      <c r="J10" s="311">
        <f>SUM(H10:I10)</f>
        <v>11</v>
      </c>
    </row>
    <row r="11" spans="1:30" ht="14.5" x14ac:dyDescent="0.3">
      <c r="A11" s="48"/>
      <c r="B11" s="48"/>
      <c r="C11" s="48"/>
      <c r="D11" s="48"/>
      <c r="E11" s="50"/>
      <c r="F11" s="50"/>
      <c r="G11" s="311" t="s">
        <v>514</v>
      </c>
      <c r="H11" s="311">
        <f>180+34</f>
        <v>214</v>
      </c>
      <c r="I11" s="311">
        <v>200</v>
      </c>
      <c r="J11" s="311">
        <f>SUM(H11:I11)</f>
        <v>414</v>
      </c>
    </row>
    <row r="12" spans="1:30" ht="14.5" x14ac:dyDescent="0.3">
      <c r="A12" s="48"/>
      <c r="B12" s="48"/>
      <c r="C12" s="48"/>
      <c r="D12" s="48"/>
      <c r="E12" s="50"/>
      <c r="F12" s="50"/>
      <c r="G12" s="311" t="s">
        <v>515</v>
      </c>
      <c r="H12" s="311">
        <f>10+2</f>
        <v>12</v>
      </c>
      <c r="I12" s="311">
        <v>20</v>
      </c>
      <c r="J12" s="311">
        <f>SUM(H12:I12)</f>
        <v>32</v>
      </c>
    </row>
    <row r="13" spans="1:30" ht="14.5" x14ac:dyDescent="0.3">
      <c r="A13" s="48"/>
      <c r="B13" s="48"/>
      <c r="C13" s="48"/>
      <c r="D13" s="48"/>
      <c r="E13" s="50"/>
      <c r="F13" s="50"/>
      <c r="G13" s="311" t="s">
        <v>516</v>
      </c>
      <c r="H13" s="311">
        <v>1</v>
      </c>
      <c r="I13" s="311" t="s">
        <v>517</v>
      </c>
      <c r="J13" s="311">
        <v>1</v>
      </c>
    </row>
    <row r="14" spans="1:30" ht="14.5" x14ac:dyDescent="0.3">
      <c r="A14" s="48"/>
      <c r="B14" s="48"/>
      <c r="C14" s="48"/>
      <c r="D14" s="48"/>
      <c r="E14" s="50"/>
      <c r="F14" s="50"/>
      <c r="G14" s="311" t="s">
        <v>518</v>
      </c>
      <c r="H14" s="311">
        <f>SUM(H10:H13)</f>
        <v>238</v>
      </c>
      <c r="I14" s="311">
        <f>SUM(I10:I13)</f>
        <v>220</v>
      </c>
      <c r="J14" s="311">
        <f>SUM(H14:I14)</f>
        <v>458</v>
      </c>
    </row>
    <row r="15" spans="1:30" x14ac:dyDescent="0.3">
      <c r="A15" s="48"/>
      <c r="B15" s="48"/>
      <c r="C15" s="48"/>
      <c r="D15" s="48"/>
      <c r="E15" s="50"/>
      <c r="F15" s="50"/>
      <c r="G15" s="370" t="s">
        <v>519</v>
      </c>
      <c r="H15" s="370"/>
      <c r="I15" s="370"/>
      <c r="J15" s="370"/>
      <c r="K15" s="370"/>
    </row>
    <row r="16" spans="1:30" x14ac:dyDescent="0.3">
      <c r="A16" s="48"/>
      <c r="B16" s="48"/>
      <c r="C16" s="48"/>
      <c r="D16" s="48"/>
      <c r="E16" s="50"/>
      <c r="F16" s="50"/>
      <c r="G16" s="371" t="s">
        <v>520</v>
      </c>
      <c r="H16" s="371"/>
      <c r="I16" s="371"/>
      <c r="J16" s="371"/>
      <c r="K16" s="371"/>
    </row>
    <row r="17" spans="1:11" ht="14.5" x14ac:dyDescent="0.35">
      <c r="A17" s="48"/>
      <c r="B17" s="48"/>
      <c r="C17" s="48"/>
      <c r="D17" s="48"/>
      <c r="E17" s="50"/>
      <c r="F17" s="50"/>
      <c r="G17" s="255"/>
      <c r="H17"/>
      <c r="I17"/>
      <c r="J17"/>
      <c r="K17"/>
    </row>
    <row r="18" spans="1:11" x14ac:dyDescent="0.3">
      <c r="A18" s="48"/>
      <c r="B18" s="48"/>
      <c r="C18" s="48"/>
      <c r="D18" s="48"/>
      <c r="E18" s="50"/>
      <c r="F18" s="50"/>
      <c r="G18" s="301"/>
      <c r="I18" s="48"/>
    </row>
    <row r="19" spans="1:11" x14ac:dyDescent="0.3">
      <c r="A19" s="48"/>
      <c r="B19" s="48"/>
      <c r="C19" s="48"/>
      <c r="D19" s="48"/>
      <c r="E19" s="50"/>
      <c r="F19" s="50"/>
      <c r="I19" s="48"/>
    </row>
    <row r="20" spans="1:11" x14ac:dyDescent="0.3">
      <c r="A20" s="48"/>
      <c r="B20" s="48"/>
      <c r="C20" s="48"/>
      <c r="D20" s="48"/>
      <c r="E20" s="50"/>
      <c r="F20" s="50"/>
      <c r="I20" s="48"/>
    </row>
    <row r="21" spans="1:11" x14ac:dyDescent="0.3">
      <c r="A21" s="46"/>
      <c r="B21" s="46"/>
      <c r="C21" s="46"/>
      <c r="E21" s="50"/>
      <c r="F21" s="50"/>
    </row>
    <row r="22" spans="1:11" x14ac:dyDescent="0.3">
      <c r="A22" s="46"/>
      <c r="B22" s="46"/>
      <c r="C22" s="46"/>
    </row>
    <row r="23" spans="1:11" x14ac:dyDescent="0.3">
      <c r="A23" s="46"/>
      <c r="B23" s="46"/>
      <c r="C23" s="46"/>
    </row>
    <row r="24" spans="1:11" x14ac:dyDescent="0.3">
      <c r="A24" s="46"/>
      <c r="B24" s="46"/>
      <c r="C24" s="46"/>
    </row>
    <row r="25" spans="1:11" x14ac:dyDescent="0.3">
      <c r="A25" s="46"/>
      <c r="B25" s="46"/>
      <c r="C25" s="46"/>
    </row>
    <row r="26" spans="1:11" x14ac:dyDescent="0.3">
      <c r="A26" s="46"/>
      <c r="B26" s="46"/>
      <c r="C26" s="46"/>
    </row>
    <row r="27" spans="1:11" x14ac:dyDescent="0.3">
      <c r="A27" s="46"/>
      <c r="B27" s="46"/>
      <c r="C27" s="46"/>
    </row>
    <row r="28" spans="1:11" x14ac:dyDescent="0.3">
      <c r="A28" s="46"/>
      <c r="B28" s="46"/>
      <c r="C28" s="46"/>
    </row>
    <row r="29" spans="1:11" x14ac:dyDescent="0.3">
      <c r="A29" s="46"/>
      <c r="B29" s="46"/>
      <c r="C29" s="46"/>
    </row>
    <row r="30" spans="1:11" x14ac:dyDescent="0.3">
      <c r="A30" s="46"/>
      <c r="B30" s="46"/>
      <c r="C30" s="46"/>
    </row>
    <row r="31" spans="1:11" x14ac:dyDescent="0.3">
      <c r="A31" s="46"/>
      <c r="B31" s="46"/>
      <c r="C31" s="46"/>
    </row>
    <row r="32" spans="1:11" x14ac:dyDescent="0.3">
      <c r="A32" s="46"/>
      <c r="B32" s="46"/>
      <c r="C32" s="46"/>
    </row>
    <row r="33" spans="1:3" x14ac:dyDescent="0.3">
      <c r="A33" s="46"/>
      <c r="B33" s="46"/>
      <c r="C33" s="46"/>
    </row>
    <row r="34" spans="1:3" x14ac:dyDescent="0.3">
      <c r="A34" s="46"/>
      <c r="B34" s="46"/>
      <c r="C34" s="46"/>
    </row>
    <row r="35" spans="1:3" x14ac:dyDescent="0.3">
      <c r="A35" s="46"/>
      <c r="B35" s="46"/>
      <c r="C35" s="46"/>
    </row>
    <row r="36" spans="1:3" x14ac:dyDescent="0.3">
      <c r="A36" s="46"/>
      <c r="B36" s="46"/>
      <c r="C36" s="46"/>
    </row>
    <row r="37" spans="1:3" x14ac:dyDescent="0.3">
      <c r="A37" s="46"/>
      <c r="B37" s="46"/>
      <c r="C37" s="46"/>
    </row>
  </sheetData>
  <mergeCells count="9">
    <mergeCell ref="W1:X1"/>
    <mergeCell ref="Y1:Z1"/>
    <mergeCell ref="AB1:AC1"/>
    <mergeCell ref="G15:K15"/>
    <mergeCell ref="G16:K16"/>
    <mergeCell ref="H1:K1"/>
    <mergeCell ref="L1:N1"/>
    <mergeCell ref="O1:S1"/>
    <mergeCell ref="T1:U1"/>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ignoredErrors>
    <ignoredError sqref="B3:B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B0F0"/>
  </sheetPr>
  <dimension ref="A1:AD39"/>
  <sheetViews>
    <sheetView topLeftCell="V1" zoomScaleNormal="100" workbookViewId="0">
      <pane ySplit="6" topLeftCell="A7" activePane="bottomLeft" state="frozen"/>
      <selection pane="bottomLeft" activeCell="AB7" sqref="AB7"/>
    </sheetView>
  </sheetViews>
  <sheetFormatPr defaultColWidth="8.7265625" defaultRowHeight="13" x14ac:dyDescent="0.3"/>
  <cols>
    <col min="1" max="1" width="9.54296875" style="1" customWidth="1"/>
    <col min="2" max="2" width="6.54296875" style="1" customWidth="1"/>
    <col min="3" max="5" width="30.54296875" style="1" customWidth="1"/>
    <col min="6" max="6" width="11.54296875" style="1" customWidth="1"/>
    <col min="7" max="7" width="50.453125" style="1" customWidth="1"/>
    <col min="8" max="8" width="14.54296875" style="1" customWidth="1"/>
    <col min="9" max="9" width="12.54296875" style="1" customWidth="1"/>
    <col min="10" max="13" width="14.54296875" style="1" customWidth="1"/>
    <col min="14" max="14" width="10.54296875" style="1" customWidth="1"/>
    <col min="15" max="19" width="14.54296875" style="1" customWidth="1"/>
    <col min="20" max="20" width="12.54296875" style="1" customWidth="1"/>
    <col min="21" max="21" width="13.453125" style="1" customWidth="1"/>
    <col min="22" max="22" width="14.54296875" style="1" customWidth="1"/>
    <col min="23" max="23" width="13.54296875" style="1" customWidth="1"/>
    <col min="24" max="24" width="14.54296875" style="1" customWidth="1"/>
    <col min="25" max="26" width="12.54296875" style="1" customWidth="1"/>
    <col min="27" max="27" width="14.54296875" style="1" customWidth="1"/>
    <col min="28" max="28" width="78" style="1" customWidth="1"/>
    <col min="29" max="30" width="40.54296875" style="1" customWidth="1"/>
    <col min="31" max="16384" width="8.7265625" style="1"/>
  </cols>
  <sheetData>
    <row r="1" spans="1:30" ht="15.5" x14ac:dyDescent="0.3">
      <c r="A1" s="7" t="s">
        <v>37</v>
      </c>
      <c r="E1" s="4" t="s">
        <v>38</v>
      </c>
      <c r="F1" s="4"/>
      <c r="H1" s="4"/>
    </row>
    <row r="2" spans="1:30" ht="20.5" x14ac:dyDescent="0.4">
      <c r="A2" s="171" t="s">
        <v>292</v>
      </c>
      <c r="B2" s="3"/>
      <c r="H2" s="4"/>
      <c r="K2" s="4"/>
      <c r="M2" s="4"/>
      <c r="T2" s="4"/>
    </row>
    <row r="3" spans="1:30" ht="17" x14ac:dyDescent="0.3">
      <c r="A3" s="5" t="s">
        <v>293</v>
      </c>
      <c r="B3" s="5"/>
      <c r="K3" s="4"/>
      <c r="M3" s="4"/>
    </row>
    <row r="4" spans="1:30" ht="17" x14ac:dyDescent="0.3">
      <c r="A4" s="43" t="s">
        <v>41</v>
      </c>
      <c r="B4" s="44"/>
      <c r="C4" s="45"/>
      <c r="D4" s="45"/>
      <c r="E4" s="45"/>
      <c r="F4" s="45"/>
      <c r="I4" s="6"/>
      <c r="U4" s="6"/>
    </row>
    <row r="5" spans="1:30" ht="26.25" customHeight="1" x14ac:dyDescent="0.3">
      <c r="C5" s="55"/>
      <c r="D5" s="246"/>
      <c r="G5" s="325" t="s">
        <v>45</v>
      </c>
      <c r="H5" s="365" t="s">
        <v>294</v>
      </c>
      <c r="I5" s="365"/>
      <c r="J5" s="365"/>
      <c r="K5" s="365"/>
      <c r="L5" s="365" t="s">
        <v>295</v>
      </c>
      <c r="M5" s="365"/>
      <c r="N5" s="365"/>
      <c r="O5" s="366" t="s">
        <v>296</v>
      </c>
      <c r="P5" s="366"/>
      <c r="Q5" s="366"/>
      <c r="R5" s="366"/>
      <c r="S5" s="366"/>
      <c r="T5" s="367" t="s">
        <v>297</v>
      </c>
      <c r="U5" s="367"/>
      <c r="V5" s="67" t="s">
        <v>298</v>
      </c>
      <c r="W5" s="368" t="s">
        <v>299</v>
      </c>
      <c r="X5" s="368"/>
      <c r="Y5" s="368" t="s">
        <v>300</v>
      </c>
      <c r="Z5" s="368"/>
      <c r="AA5" s="325" t="s">
        <v>46</v>
      </c>
      <c r="AB5" s="365" t="s">
        <v>47</v>
      </c>
      <c r="AC5" s="365"/>
      <c r="AD5" s="298"/>
    </row>
    <row r="6" spans="1:30" s="50" customFormat="1" ht="130" x14ac:dyDescent="0.35">
      <c r="A6" s="289" t="s">
        <v>301</v>
      </c>
      <c r="B6" s="289" t="s">
        <v>302</v>
      </c>
      <c r="C6" s="290" t="s">
        <v>521</v>
      </c>
      <c r="D6" s="294" t="s">
        <v>522</v>
      </c>
      <c r="E6" s="294" t="s">
        <v>305</v>
      </c>
      <c r="F6" s="294" t="s">
        <v>306</v>
      </c>
      <c r="G6" s="294" t="s">
        <v>68</v>
      </c>
      <c r="H6" s="295" t="s">
        <v>171</v>
      </c>
      <c r="I6" s="295" t="s">
        <v>172</v>
      </c>
      <c r="J6" s="295" t="s">
        <v>173</v>
      </c>
      <c r="K6" s="295" t="s">
        <v>174</v>
      </c>
      <c r="L6" s="295" t="s">
        <v>307</v>
      </c>
      <c r="M6" s="295" t="s">
        <v>308</v>
      </c>
      <c r="N6" s="295" t="s">
        <v>309</v>
      </c>
      <c r="O6" s="295" t="s">
        <v>310</v>
      </c>
      <c r="P6" s="295" t="s">
        <v>311</v>
      </c>
      <c r="Q6" s="295" t="s">
        <v>312</v>
      </c>
      <c r="R6" s="295" t="s">
        <v>313</v>
      </c>
      <c r="S6" s="295" t="s">
        <v>314</v>
      </c>
      <c r="T6" s="295" t="s">
        <v>315</v>
      </c>
      <c r="U6" s="295" t="s">
        <v>316</v>
      </c>
      <c r="V6" s="295" t="s">
        <v>317</v>
      </c>
      <c r="W6" s="295" t="s">
        <v>318</v>
      </c>
      <c r="X6" s="295" t="s">
        <v>319</v>
      </c>
      <c r="Y6" s="295" t="s">
        <v>320</v>
      </c>
      <c r="Z6" s="295" t="s">
        <v>321</v>
      </c>
      <c r="AA6" s="296" t="s">
        <v>69</v>
      </c>
      <c r="AB6" s="297" t="s">
        <v>391</v>
      </c>
      <c r="AC6" s="296" t="s">
        <v>392</v>
      </c>
    </row>
    <row r="7" spans="1:30" ht="337.5" x14ac:dyDescent="0.3">
      <c r="A7" s="49" t="s">
        <v>523</v>
      </c>
      <c r="B7" s="52" t="s">
        <v>138</v>
      </c>
      <c r="C7" s="53" t="s">
        <v>524</v>
      </c>
      <c r="D7" s="53" t="s">
        <v>525</v>
      </c>
      <c r="E7" s="51" t="s">
        <v>526</v>
      </c>
      <c r="F7" s="51" t="s">
        <v>527</v>
      </c>
      <c r="G7" s="51" t="s">
        <v>528</v>
      </c>
      <c r="H7" s="2"/>
      <c r="I7" s="170" t="s">
        <v>179</v>
      </c>
      <c r="J7" s="2"/>
      <c r="K7" s="2"/>
      <c r="L7" s="54" t="s">
        <v>178</v>
      </c>
      <c r="M7" s="54" t="s">
        <v>178</v>
      </c>
      <c r="N7" s="54" t="s">
        <v>178</v>
      </c>
      <c r="O7" s="54" t="s">
        <v>178</v>
      </c>
      <c r="P7" s="54" t="s">
        <v>178</v>
      </c>
      <c r="Q7" s="54" t="s">
        <v>178</v>
      </c>
      <c r="R7" s="54" t="s">
        <v>178</v>
      </c>
      <c r="S7" s="54" t="s">
        <v>178</v>
      </c>
      <c r="T7" s="275" t="s">
        <v>529</v>
      </c>
      <c r="U7" s="275" t="s">
        <v>530</v>
      </c>
      <c r="V7" s="275" t="s">
        <v>531</v>
      </c>
      <c r="W7" s="271" t="s">
        <v>532</v>
      </c>
      <c r="X7" s="271" t="s">
        <v>532</v>
      </c>
      <c r="Y7" s="277" t="s">
        <v>533</v>
      </c>
      <c r="Z7" s="247" t="s">
        <v>534</v>
      </c>
      <c r="AA7" s="321" t="s">
        <v>535</v>
      </c>
      <c r="AB7" s="249" t="s">
        <v>536</v>
      </c>
      <c r="AC7" s="53" t="s">
        <v>537</v>
      </c>
    </row>
    <row r="8" spans="1:30" x14ac:dyDescent="0.3">
      <c r="A8" s="48"/>
      <c r="B8" s="47"/>
      <c r="C8" s="48"/>
      <c r="D8" s="48"/>
      <c r="E8" s="50"/>
      <c r="F8" s="50"/>
      <c r="I8" s="48"/>
    </row>
    <row r="9" spans="1:30" x14ac:dyDescent="0.3">
      <c r="A9" s="48"/>
      <c r="B9" s="48"/>
      <c r="C9" s="48"/>
      <c r="D9" s="48"/>
      <c r="E9" s="50"/>
      <c r="F9" s="50"/>
      <c r="I9" s="48"/>
    </row>
    <row r="10" spans="1:30" x14ac:dyDescent="0.3">
      <c r="A10" s="48"/>
      <c r="B10" s="48"/>
      <c r="C10" s="48"/>
      <c r="D10" s="48"/>
      <c r="E10" s="50"/>
      <c r="F10" s="50"/>
      <c r="I10" s="48"/>
    </row>
    <row r="11" spans="1:30" x14ac:dyDescent="0.3">
      <c r="A11" s="48"/>
      <c r="B11" s="48"/>
      <c r="C11" s="48"/>
      <c r="D11" s="48"/>
      <c r="E11" s="50"/>
      <c r="F11" s="50"/>
      <c r="I11" s="48"/>
    </row>
    <row r="12" spans="1:30" x14ac:dyDescent="0.3">
      <c r="A12" s="48"/>
      <c r="B12" s="48"/>
      <c r="C12" s="48"/>
      <c r="D12" s="48"/>
      <c r="E12" s="50"/>
      <c r="F12" s="50"/>
      <c r="I12" s="48"/>
    </row>
    <row r="13" spans="1:30" x14ac:dyDescent="0.3">
      <c r="A13" s="48"/>
      <c r="B13" s="48"/>
      <c r="C13" s="48"/>
      <c r="D13" s="48"/>
      <c r="E13" s="50"/>
      <c r="F13" s="50"/>
      <c r="I13" s="48"/>
    </row>
    <row r="14" spans="1:30" x14ac:dyDescent="0.3">
      <c r="A14" s="48"/>
      <c r="B14" s="48"/>
      <c r="C14" s="48"/>
      <c r="D14" s="48"/>
      <c r="E14" s="50"/>
      <c r="F14" s="50"/>
      <c r="I14" s="48"/>
    </row>
    <row r="15" spans="1:30" x14ac:dyDescent="0.3">
      <c r="A15" s="48"/>
      <c r="B15" s="48"/>
      <c r="C15" s="48"/>
      <c r="D15" s="48"/>
      <c r="E15" s="50"/>
      <c r="F15" s="50"/>
      <c r="I15" s="48"/>
    </row>
    <row r="16" spans="1:30" x14ac:dyDescent="0.3">
      <c r="A16" s="48"/>
      <c r="B16" s="48"/>
      <c r="C16" s="48"/>
      <c r="D16" s="48"/>
      <c r="E16" s="50"/>
      <c r="F16" s="50"/>
      <c r="I16" s="48"/>
    </row>
    <row r="17" spans="1:9" x14ac:dyDescent="0.3">
      <c r="A17" s="48"/>
      <c r="B17" s="48"/>
      <c r="C17" s="48"/>
      <c r="D17" s="48"/>
      <c r="E17" s="50"/>
      <c r="F17" s="50"/>
      <c r="I17" s="48"/>
    </row>
    <row r="18" spans="1:9" x14ac:dyDescent="0.3">
      <c r="A18" s="48"/>
      <c r="B18" s="48"/>
      <c r="C18" s="48"/>
      <c r="D18" s="48"/>
      <c r="E18" s="50"/>
      <c r="F18" s="50"/>
      <c r="I18" s="48"/>
    </row>
    <row r="19" spans="1:9" x14ac:dyDescent="0.3">
      <c r="A19" s="48"/>
      <c r="B19" s="48"/>
      <c r="C19" s="48"/>
      <c r="D19" s="48"/>
      <c r="E19" s="50"/>
      <c r="F19" s="50"/>
      <c r="I19" s="48"/>
    </row>
    <row r="20" spans="1:9" x14ac:dyDescent="0.3">
      <c r="A20" s="48"/>
      <c r="B20" s="48"/>
      <c r="C20" s="48"/>
      <c r="D20" s="48"/>
      <c r="E20" s="50"/>
      <c r="F20" s="50"/>
      <c r="I20" s="48"/>
    </row>
    <row r="21" spans="1:9" x14ac:dyDescent="0.3">
      <c r="A21" s="48"/>
      <c r="B21" s="48"/>
      <c r="C21" s="48"/>
      <c r="D21" s="48"/>
      <c r="E21" s="50"/>
      <c r="F21" s="50"/>
      <c r="I21" s="48"/>
    </row>
    <row r="22" spans="1:9" x14ac:dyDescent="0.3">
      <c r="A22" s="48"/>
      <c r="B22" s="48"/>
      <c r="C22" s="48"/>
      <c r="D22" s="48"/>
      <c r="E22" s="50"/>
      <c r="F22" s="50"/>
      <c r="I22" s="48"/>
    </row>
    <row r="23" spans="1:9" x14ac:dyDescent="0.3">
      <c r="A23" s="46"/>
      <c r="B23" s="46"/>
      <c r="C23" s="46"/>
      <c r="E23" s="50"/>
      <c r="F23" s="50"/>
    </row>
    <row r="24" spans="1:9" x14ac:dyDescent="0.3">
      <c r="A24" s="46"/>
      <c r="B24" s="46"/>
      <c r="C24" s="46"/>
    </row>
    <row r="25" spans="1:9" x14ac:dyDescent="0.3">
      <c r="A25" s="46"/>
      <c r="B25" s="46"/>
      <c r="C25" s="46"/>
    </row>
    <row r="26" spans="1:9" x14ac:dyDescent="0.3">
      <c r="A26" s="46"/>
      <c r="B26" s="46"/>
      <c r="C26" s="46"/>
    </row>
    <row r="27" spans="1:9" x14ac:dyDescent="0.3">
      <c r="A27" s="46"/>
      <c r="B27" s="46"/>
      <c r="C27" s="46"/>
    </row>
    <row r="28" spans="1:9" x14ac:dyDescent="0.3">
      <c r="A28" s="46"/>
      <c r="B28" s="46"/>
      <c r="C28" s="46"/>
    </row>
    <row r="29" spans="1:9" x14ac:dyDescent="0.3">
      <c r="A29" s="46"/>
      <c r="B29" s="46"/>
      <c r="C29" s="46"/>
    </row>
    <row r="30" spans="1:9" x14ac:dyDescent="0.3">
      <c r="A30" s="46"/>
      <c r="B30" s="46"/>
      <c r="C30" s="46"/>
    </row>
    <row r="31" spans="1:9" x14ac:dyDescent="0.3">
      <c r="A31" s="46"/>
      <c r="B31" s="46"/>
      <c r="C31" s="46"/>
    </row>
    <row r="32" spans="1:9" x14ac:dyDescent="0.3">
      <c r="A32" s="46"/>
      <c r="B32" s="46"/>
      <c r="C32" s="46"/>
    </row>
    <row r="33" spans="1:3" x14ac:dyDescent="0.3">
      <c r="A33" s="46"/>
      <c r="B33" s="46"/>
      <c r="C33" s="46"/>
    </row>
    <row r="34" spans="1:3" x14ac:dyDescent="0.3">
      <c r="A34" s="46"/>
      <c r="B34" s="46"/>
      <c r="C34" s="46"/>
    </row>
    <row r="35" spans="1:3" x14ac:dyDescent="0.3">
      <c r="A35" s="46"/>
      <c r="B35" s="46"/>
      <c r="C35" s="46"/>
    </row>
    <row r="36" spans="1:3" x14ac:dyDescent="0.3">
      <c r="A36" s="46"/>
      <c r="B36" s="46"/>
      <c r="C36" s="46"/>
    </row>
    <row r="37" spans="1:3" x14ac:dyDescent="0.3">
      <c r="A37" s="46"/>
      <c r="B37" s="46"/>
      <c r="C37" s="46"/>
    </row>
    <row r="38" spans="1:3" x14ac:dyDescent="0.3">
      <c r="A38" s="46"/>
      <c r="B38" s="46"/>
      <c r="C38" s="46"/>
    </row>
    <row r="39" spans="1:3" x14ac:dyDescent="0.3">
      <c r="A39" s="46"/>
      <c r="B39" s="46"/>
      <c r="C39" s="46"/>
    </row>
  </sheetData>
  <mergeCells count="7">
    <mergeCell ref="Y5:Z5"/>
    <mergeCell ref="AB5:AC5"/>
    <mergeCell ref="H5:K5"/>
    <mergeCell ref="L5:N5"/>
    <mergeCell ref="O5:S5"/>
    <mergeCell ref="T5:U5"/>
    <mergeCell ref="W5:X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00B0F0"/>
  </sheetPr>
  <dimension ref="A1:AD42"/>
  <sheetViews>
    <sheetView topLeftCell="G1" zoomScale="130" zoomScaleNormal="130" workbookViewId="0">
      <pane ySplit="6" topLeftCell="A10" activePane="bottomLeft" state="frozen"/>
      <selection pane="bottomLeft" activeCell="K10" sqref="K10"/>
    </sheetView>
  </sheetViews>
  <sheetFormatPr defaultColWidth="8.7265625" defaultRowHeight="13" x14ac:dyDescent="0.3"/>
  <cols>
    <col min="1" max="1" width="9.54296875" style="1" customWidth="1"/>
    <col min="2" max="2" width="6.54296875" style="1" customWidth="1"/>
    <col min="3" max="5" width="30.54296875" style="1" customWidth="1"/>
    <col min="6" max="6" width="11.54296875" style="1" customWidth="1"/>
    <col min="7" max="7" width="42.453125" style="1" customWidth="1"/>
    <col min="8" max="8" width="14.54296875" style="1" customWidth="1"/>
    <col min="9" max="9" width="12.54296875" style="1" customWidth="1"/>
    <col min="10" max="13" width="14.54296875" style="1" customWidth="1"/>
    <col min="14" max="14" width="10.54296875" style="1" customWidth="1"/>
    <col min="15" max="19" width="14.54296875" style="1" customWidth="1"/>
    <col min="20" max="20" width="12.54296875" style="1" customWidth="1"/>
    <col min="21" max="21" width="12.453125" style="1" customWidth="1"/>
    <col min="22" max="22" width="14.54296875" style="1" customWidth="1"/>
    <col min="23" max="23" width="13.54296875" style="1" customWidth="1"/>
    <col min="24" max="24" width="14.54296875" style="1" customWidth="1"/>
    <col min="25" max="25" width="12.54296875" style="1" customWidth="1"/>
    <col min="26" max="26" width="14.26953125" style="1" customWidth="1"/>
    <col min="27" max="27" width="14.54296875" style="1" customWidth="1"/>
    <col min="28" max="28" width="46.453125" style="1" customWidth="1"/>
    <col min="29" max="30" width="40.54296875" style="1" customWidth="1"/>
    <col min="31" max="16384" width="8.7265625" style="1"/>
  </cols>
  <sheetData>
    <row r="1" spans="1:30" ht="15.5" x14ac:dyDescent="0.3">
      <c r="A1" s="7" t="s">
        <v>37</v>
      </c>
      <c r="E1" s="4" t="s">
        <v>38</v>
      </c>
      <c r="F1" s="4"/>
      <c r="H1" s="4"/>
    </row>
    <row r="2" spans="1:30" ht="20.5" x14ac:dyDescent="0.4">
      <c r="A2" s="171" t="s">
        <v>292</v>
      </c>
      <c r="B2" s="3"/>
      <c r="H2" s="4"/>
      <c r="K2" s="4"/>
      <c r="M2" s="4"/>
      <c r="T2" s="4"/>
    </row>
    <row r="3" spans="1:30" ht="17" x14ac:dyDescent="0.3">
      <c r="A3" s="5" t="s">
        <v>293</v>
      </c>
      <c r="B3" s="5"/>
      <c r="K3" s="4"/>
      <c r="M3" s="4"/>
    </row>
    <row r="4" spans="1:30" ht="17" x14ac:dyDescent="0.3">
      <c r="A4" s="43" t="s">
        <v>41</v>
      </c>
      <c r="B4" s="44"/>
      <c r="C4" s="45"/>
      <c r="D4" s="45"/>
      <c r="E4" s="45"/>
      <c r="F4" s="45"/>
      <c r="I4" s="6"/>
      <c r="U4" s="6"/>
    </row>
    <row r="5" spans="1:30" ht="26.25" customHeight="1" x14ac:dyDescent="0.3">
      <c r="C5" s="55"/>
      <c r="D5" s="246"/>
      <c r="G5" s="325" t="s">
        <v>45</v>
      </c>
      <c r="H5" s="365" t="s">
        <v>294</v>
      </c>
      <c r="I5" s="365"/>
      <c r="J5" s="365"/>
      <c r="K5" s="365"/>
      <c r="L5" s="365" t="s">
        <v>295</v>
      </c>
      <c r="M5" s="365"/>
      <c r="N5" s="365"/>
      <c r="O5" s="372" t="s">
        <v>296</v>
      </c>
      <c r="P5" s="372"/>
      <c r="Q5" s="372"/>
      <c r="R5" s="372"/>
      <c r="S5" s="372"/>
      <c r="T5" s="367" t="s">
        <v>297</v>
      </c>
      <c r="U5" s="367"/>
      <c r="V5" s="67" t="s">
        <v>298</v>
      </c>
      <c r="W5" s="368" t="s">
        <v>299</v>
      </c>
      <c r="X5" s="368"/>
      <c r="Y5" s="368" t="s">
        <v>300</v>
      </c>
      <c r="Z5" s="368"/>
      <c r="AA5" s="325" t="s">
        <v>46</v>
      </c>
      <c r="AB5" s="365" t="s">
        <v>47</v>
      </c>
      <c r="AC5" s="365"/>
      <c r="AD5" s="298"/>
    </row>
    <row r="6" spans="1:30" s="50" customFormat="1" ht="80.900000000000006" customHeight="1" x14ac:dyDescent="0.35">
      <c r="A6" s="289" t="s">
        <v>301</v>
      </c>
      <c r="B6" s="289" t="s">
        <v>302</v>
      </c>
      <c r="C6" s="290" t="s">
        <v>538</v>
      </c>
      <c r="D6" s="294" t="s">
        <v>539</v>
      </c>
      <c r="E6" s="294" t="s">
        <v>305</v>
      </c>
      <c r="F6" s="294" t="s">
        <v>306</v>
      </c>
      <c r="G6" s="294" t="s">
        <v>68</v>
      </c>
      <c r="H6" s="295" t="s">
        <v>171</v>
      </c>
      <c r="I6" s="295" t="s">
        <v>172</v>
      </c>
      <c r="J6" s="295" t="s">
        <v>173</v>
      </c>
      <c r="K6" s="295" t="s">
        <v>174</v>
      </c>
      <c r="L6" s="295" t="s">
        <v>307</v>
      </c>
      <c r="M6" s="295" t="s">
        <v>308</v>
      </c>
      <c r="N6" s="295" t="s">
        <v>309</v>
      </c>
      <c r="O6" s="295" t="s">
        <v>310</v>
      </c>
      <c r="P6" s="295" t="s">
        <v>311</v>
      </c>
      <c r="Q6" s="295" t="s">
        <v>312</v>
      </c>
      <c r="R6" s="295" t="s">
        <v>313</v>
      </c>
      <c r="S6" s="295" t="s">
        <v>314</v>
      </c>
      <c r="T6" s="295" t="s">
        <v>315</v>
      </c>
      <c r="U6" s="295" t="s">
        <v>316</v>
      </c>
      <c r="V6" s="295" t="s">
        <v>317</v>
      </c>
      <c r="W6" s="295" t="s">
        <v>318</v>
      </c>
      <c r="X6" s="295" t="s">
        <v>319</v>
      </c>
      <c r="Y6" s="295" t="s">
        <v>320</v>
      </c>
      <c r="Z6" s="295" t="s">
        <v>321</v>
      </c>
      <c r="AA6" s="296" t="s">
        <v>69</v>
      </c>
      <c r="AB6" s="297" t="s">
        <v>391</v>
      </c>
      <c r="AC6" s="296" t="s">
        <v>392</v>
      </c>
    </row>
    <row r="7" spans="1:30" ht="312.5" x14ac:dyDescent="0.3">
      <c r="A7" s="49" t="s">
        <v>540</v>
      </c>
      <c r="B7" s="52" t="s">
        <v>541</v>
      </c>
      <c r="C7" s="53" t="s">
        <v>542</v>
      </c>
      <c r="D7" s="53" t="s">
        <v>543</v>
      </c>
      <c r="E7" s="51" t="s">
        <v>544</v>
      </c>
      <c r="F7" s="51" t="s">
        <v>329</v>
      </c>
      <c r="G7" s="275" t="s">
        <v>545</v>
      </c>
      <c r="H7" s="2"/>
      <c r="I7" s="170"/>
      <c r="J7" s="253" t="s">
        <v>179</v>
      </c>
      <c r="K7" s="252"/>
      <c r="L7" s="275" t="s">
        <v>546</v>
      </c>
      <c r="M7" s="276" t="s">
        <v>547</v>
      </c>
      <c r="N7" s="275" t="s">
        <v>548</v>
      </c>
      <c r="O7" s="54" t="s">
        <v>178</v>
      </c>
      <c r="P7" s="54" t="s">
        <v>178</v>
      </c>
      <c r="Q7" s="54" t="s">
        <v>178</v>
      </c>
      <c r="R7" s="54" t="s">
        <v>178</v>
      </c>
      <c r="S7" s="54" t="s">
        <v>178</v>
      </c>
      <c r="T7" s="54" t="s">
        <v>178</v>
      </c>
      <c r="U7" s="54" t="s">
        <v>178</v>
      </c>
      <c r="V7" s="54" t="s">
        <v>178</v>
      </c>
      <c r="W7" s="54" t="s">
        <v>178</v>
      </c>
      <c r="X7" s="54" t="s">
        <v>178</v>
      </c>
      <c r="Y7" s="288" t="s">
        <v>549</v>
      </c>
      <c r="Z7" s="288" t="s">
        <v>550</v>
      </c>
      <c r="AA7" s="285" t="s">
        <v>178</v>
      </c>
      <c r="AB7" s="273" t="s">
        <v>551</v>
      </c>
      <c r="AC7" s="312" t="s">
        <v>374</v>
      </c>
    </row>
    <row r="8" spans="1:30" ht="388.5" customHeight="1" x14ac:dyDescent="0.3">
      <c r="A8" s="49" t="s">
        <v>552</v>
      </c>
      <c r="B8" s="52" t="s">
        <v>553</v>
      </c>
      <c r="C8" s="53" t="s">
        <v>554</v>
      </c>
      <c r="D8" s="53" t="s">
        <v>555</v>
      </c>
      <c r="E8" s="51" t="s">
        <v>556</v>
      </c>
      <c r="F8" s="51" t="s">
        <v>557</v>
      </c>
      <c r="G8" s="275" t="s">
        <v>558</v>
      </c>
      <c r="H8" s="2"/>
      <c r="I8" s="170" t="s">
        <v>179</v>
      </c>
      <c r="J8" s="2"/>
      <c r="K8" s="2"/>
      <c r="L8" s="54" t="s">
        <v>178</v>
      </c>
      <c r="M8" s="54" t="s">
        <v>178</v>
      </c>
      <c r="N8" s="54" t="s">
        <v>178</v>
      </c>
      <c r="O8" s="54" t="s">
        <v>178</v>
      </c>
      <c r="P8" s="54" t="s">
        <v>178</v>
      </c>
      <c r="Q8" s="54" t="s">
        <v>178</v>
      </c>
      <c r="R8" s="54" t="s">
        <v>178</v>
      </c>
      <c r="S8" s="54" t="s">
        <v>178</v>
      </c>
      <c r="T8" s="271" t="s">
        <v>559</v>
      </c>
      <c r="U8" s="271" t="s">
        <v>454</v>
      </c>
      <c r="V8" s="54" t="s">
        <v>178</v>
      </c>
      <c r="W8" s="54" t="s">
        <v>178</v>
      </c>
      <c r="X8" s="54" t="s">
        <v>178</v>
      </c>
      <c r="Y8" s="322">
        <v>5</v>
      </c>
      <c r="Z8" s="271" t="s">
        <v>560</v>
      </c>
      <c r="AA8" s="54" t="s">
        <v>178</v>
      </c>
      <c r="AB8" s="274" t="s">
        <v>561</v>
      </c>
      <c r="AC8" s="312" t="s">
        <v>337</v>
      </c>
    </row>
    <row r="9" spans="1:30" ht="384.75" customHeight="1" x14ac:dyDescent="0.3">
      <c r="A9" s="49" t="s">
        <v>562</v>
      </c>
      <c r="B9" s="52" t="s">
        <v>563</v>
      </c>
      <c r="C9" s="53" t="s">
        <v>564</v>
      </c>
      <c r="D9" s="53" t="s">
        <v>565</v>
      </c>
      <c r="E9" s="51" t="s">
        <v>566</v>
      </c>
      <c r="F9" s="51" t="s">
        <v>567</v>
      </c>
      <c r="G9" s="275" t="s">
        <v>568</v>
      </c>
      <c r="H9" s="2"/>
      <c r="I9" s="170" t="s">
        <v>179</v>
      </c>
      <c r="J9" s="2"/>
      <c r="K9" s="2"/>
      <c r="L9" s="54" t="s">
        <v>178</v>
      </c>
      <c r="M9" s="54" t="s">
        <v>178</v>
      </c>
      <c r="N9" s="54" t="s">
        <v>178</v>
      </c>
      <c r="O9" s="54" t="s">
        <v>178</v>
      </c>
      <c r="P9" s="54" t="s">
        <v>178</v>
      </c>
      <c r="Q9" s="54" t="s">
        <v>178</v>
      </c>
      <c r="R9" s="54" t="s">
        <v>178</v>
      </c>
      <c r="S9" s="54" t="s">
        <v>178</v>
      </c>
      <c r="T9" s="54" t="s">
        <v>178</v>
      </c>
      <c r="U9" s="54" t="s">
        <v>178</v>
      </c>
      <c r="V9" s="54" t="s">
        <v>178</v>
      </c>
      <c r="W9" s="54" t="s">
        <v>178</v>
      </c>
      <c r="X9" s="54" t="s">
        <v>178</v>
      </c>
      <c r="Y9" s="322">
        <v>5</v>
      </c>
      <c r="Z9" s="271" t="s">
        <v>560</v>
      </c>
      <c r="AA9" s="53" t="s">
        <v>569</v>
      </c>
      <c r="AB9" s="51" t="s">
        <v>570</v>
      </c>
      <c r="AC9" s="287" t="s">
        <v>571</v>
      </c>
    </row>
    <row r="10" spans="1:30" ht="219" customHeight="1" x14ac:dyDescent="0.3">
      <c r="A10" s="49" t="s">
        <v>572</v>
      </c>
      <c r="B10" s="52" t="s">
        <v>573</v>
      </c>
      <c r="C10" s="53" t="s">
        <v>574</v>
      </c>
      <c r="D10" s="53" t="s">
        <v>575</v>
      </c>
      <c r="E10" s="51" t="s">
        <v>566</v>
      </c>
      <c r="F10" s="51" t="s">
        <v>576</v>
      </c>
      <c r="G10" s="275" t="s">
        <v>577</v>
      </c>
      <c r="H10" s="2"/>
      <c r="I10" s="170" t="s">
        <v>179</v>
      </c>
      <c r="J10" s="2"/>
      <c r="K10" s="2"/>
      <c r="L10" s="54" t="s">
        <v>178</v>
      </c>
      <c r="M10" s="54" t="s">
        <v>178</v>
      </c>
      <c r="N10" s="54" t="s">
        <v>178</v>
      </c>
      <c r="O10" s="54" t="s">
        <v>178</v>
      </c>
      <c r="P10" s="54" t="s">
        <v>178</v>
      </c>
      <c r="Q10" s="54" t="s">
        <v>178</v>
      </c>
      <c r="R10" s="54" t="s">
        <v>178</v>
      </c>
      <c r="S10" s="54" t="s">
        <v>178</v>
      </c>
      <c r="T10" s="54" t="s">
        <v>178</v>
      </c>
      <c r="U10" s="54" t="s">
        <v>178</v>
      </c>
      <c r="V10" s="54" t="s">
        <v>178</v>
      </c>
      <c r="W10" s="54" t="s">
        <v>178</v>
      </c>
      <c r="X10" s="54" t="s">
        <v>178</v>
      </c>
      <c r="Y10" s="277" t="s">
        <v>578</v>
      </c>
      <c r="Z10" s="277" t="s">
        <v>178</v>
      </c>
      <c r="AA10" s="54" t="s">
        <v>178</v>
      </c>
      <c r="AB10" s="53" t="s">
        <v>579</v>
      </c>
      <c r="AC10" s="287" t="s">
        <v>374</v>
      </c>
    </row>
    <row r="11" spans="1:30" x14ac:dyDescent="0.3">
      <c r="A11" s="48"/>
      <c r="B11" s="47"/>
      <c r="C11" s="48"/>
      <c r="D11" s="48"/>
      <c r="E11" s="50"/>
      <c r="F11" s="50"/>
      <c r="I11" s="48"/>
    </row>
    <row r="12" spans="1:30" x14ac:dyDescent="0.3">
      <c r="A12" s="48"/>
      <c r="B12" s="48"/>
      <c r="C12" s="48"/>
      <c r="D12" s="48"/>
      <c r="E12" s="50"/>
      <c r="F12" s="50"/>
      <c r="I12" s="48"/>
    </row>
    <row r="13" spans="1:30" x14ac:dyDescent="0.3">
      <c r="A13" s="48"/>
      <c r="B13" s="48"/>
      <c r="C13" s="48"/>
      <c r="D13" s="48"/>
      <c r="E13" s="50"/>
      <c r="F13" s="50"/>
      <c r="I13" s="48"/>
    </row>
    <row r="14" spans="1:30" x14ac:dyDescent="0.3">
      <c r="A14" s="48"/>
      <c r="B14" s="48"/>
      <c r="C14" s="48"/>
      <c r="D14" s="48"/>
      <c r="E14" s="50"/>
      <c r="F14" s="50"/>
      <c r="I14" s="48"/>
    </row>
    <row r="15" spans="1:30" x14ac:dyDescent="0.3">
      <c r="A15" s="48"/>
      <c r="B15" s="48"/>
      <c r="C15" s="48"/>
      <c r="D15" s="48"/>
      <c r="E15" s="50"/>
      <c r="F15" s="50"/>
      <c r="I15" s="48"/>
    </row>
    <row r="16" spans="1:30" x14ac:dyDescent="0.3">
      <c r="A16" s="48"/>
      <c r="B16" s="48"/>
      <c r="C16" s="48"/>
      <c r="D16" s="48"/>
      <c r="E16" s="50"/>
      <c r="F16" s="50"/>
      <c r="I16" s="48"/>
    </row>
    <row r="17" spans="1:9" x14ac:dyDescent="0.3">
      <c r="A17" s="48"/>
      <c r="B17" s="48"/>
      <c r="C17" s="48"/>
      <c r="D17" s="48"/>
      <c r="E17" s="50"/>
      <c r="F17" s="50"/>
      <c r="I17" s="48"/>
    </row>
    <row r="18" spans="1:9" x14ac:dyDescent="0.3">
      <c r="A18" s="48"/>
      <c r="B18" s="48"/>
      <c r="C18" s="48"/>
      <c r="D18" s="48"/>
      <c r="E18" s="50"/>
      <c r="F18" s="50"/>
      <c r="I18" s="48"/>
    </row>
    <row r="19" spans="1:9" x14ac:dyDescent="0.3">
      <c r="A19" s="48"/>
      <c r="B19" s="48"/>
      <c r="C19" s="48"/>
      <c r="D19" s="48"/>
      <c r="E19" s="50"/>
      <c r="F19" s="50"/>
      <c r="I19" s="48"/>
    </row>
    <row r="20" spans="1:9" x14ac:dyDescent="0.3">
      <c r="A20" s="48"/>
      <c r="B20" s="48"/>
      <c r="C20" s="48"/>
      <c r="D20" s="48"/>
      <c r="E20" s="50"/>
      <c r="F20" s="50"/>
      <c r="I20" s="48"/>
    </row>
    <row r="21" spans="1:9" x14ac:dyDescent="0.3">
      <c r="A21" s="48"/>
      <c r="B21" s="48"/>
      <c r="C21" s="48"/>
      <c r="D21" s="48"/>
      <c r="E21" s="50"/>
      <c r="F21" s="50"/>
      <c r="I21" s="48"/>
    </row>
    <row r="22" spans="1:9" x14ac:dyDescent="0.3">
      <c r="A22" s="48"/>
      <c r="B22" s="48"/>
      <c r="C22" s="48"/>
      <c r="D22" s="48"/>
      <c r="E22" s="50"/>
      <c r="F22" s="50"/>
      <c r="I22" s="48"/>
    </row>
    <row r="23" spans="1:9" x14ac:dyDescent="0.3">
      <c r="A23" s="48"/>
      <c r="B23" s="48"/>
      <c r="C23" s="48"/>
      <c r="D23" s="48"/>
      <c r="E23" s="50"/>
      <c r="F23" s="50"/>
      <c r="I23" s="48"/>
    </row>
    <row r="24" spans="1:9" x14ac:dyDescent="0.3">
      <c r="A24" s="48"/>
      <c r="B24" s="48"/>
      <c r="C24" s="48"/>
      <c r="D24" s="48"/>
      <c r="E24" s="50"/>
      <c r="F24" s="50"/>
      <c r="I24" s="48"/>
    </row>
    <row r="25" spans="1:9" x14ac:dyDescent="0.3">
      <c r="A25" s="48"/>
      <c r="B25" s="48"/>
      <c r="C25" s="48"/>
      <c r="D25" s="48"/>
      <c r="E25" s="50"/>
      <c r="F25" s="50"/>
      <c r="I25" s="48"/>
    </row>
    <row r="26" spans="1:9" x14ac:dyDescent="0.3">
      <c r="A26" s="46"/>
      <c r="B26" s="46"/>
      <c r="C26" s="46"/>
      <c r="E26" s="50"/>
      <c r="F26" s="50"/>
    </row>
    <row r="27" spans="1:9" x14ac:dyDescent="0.3">
      <c r="A27" s="46"/>
      <c r="B27" s="46"/>
      <c r="C27" s="46"/>
    </row>
    <row r="28" spans="1:9" x14ac:dyDescent="0.3">
      <c r="A28" s="46"/>
      <c r="B28" s="46"/>
      <c r="C28" s="46"/>
    </row>
    <row r="29" spans="1:9" x14ac:dyDescent="0.3">
      <c r="A29" s="46"/>
      <c r="B29" s="46"/>
      <c r="C29" s="46"/>
    </row>
    <row r="30" spans="1:9" x14ac:dyDescent="0.3">
      <c r="A30" s="46"/>
      <c r="B30" s="46"/>
      <c r="C30" s="46"/>
    </row>
    <row r="31" spans="1:9" x14ac:dyDescent="0.3">
      <c r="A31" s="46"/>
      <c r="B31" s="46"/>
      <c r="C31" s="46"/>
    </row>
    <row r="32" spans="1:9" x14ac:dyDescent="0.3">
      <c r="A32" s="46"/>
      <c r="B32" s="46"/>
      <c r="C32" s="46"/>
    </row>
    <row r="33" spans="1:3" x14ac:dyDescent="0.3">
      <c r="A33" s="46"/>
      <c r="B33" s="46"/>
      <c r="C33" s="46"/>
    </row>
    <row r="34" spans="1:3" x14ac:dyDescent="0.3">
      <c r="A34" s="46"/>
      <c r="B34" s="46"/>
      <c r="C34" s="46"/>
    </row>
    <row r="35" spans="1:3" x14ac:dyDescent="0.3">
      <c r="A35" s="46"/>
      <c r="B35" s="46"/>
      <c r="C35" s="46"/>
    </row>
    <row r="36" spans="1:3" x14ac:dyDescent="0.3">
      <c r="A36" s="46"/>
      <c r="B36" s="46"/>
      <c r="C36" s="46"/>
    </row>
    <row r="37" spans="1:3" x14ac:dyDescent="0.3">
      <c r="A37" s="46"/>
      <c r="B37" s="46"/>
      <c r="C37" s="46"/>
    </row>
    <row r="38" spans="1:3" x14ac:dyDescent="0.3">
      <c r="A38" s="46"/>
      <c r="B38" s="46"/>
      <c r="C38" s="46"/>
    </row>
    <row r="39" spans="1:3" x14ac:dyDescent="0.3">
      <c r="A39" s="46"/>
      <c r="B39" s="46"/>
      <c r="C39" s="46"/>
    </row>
    <row r="40" spans="1:3" x14ac:dyDescent="0.3">
      <c r="A40" s="46"/>
      <c r="B40" s="46"/>
      <c r="C40" s="46"/>
    </row>
    <row r="41" spans="1:3" x14ac:dyDescent="0.3">
      <c r="A41" s="46"/>
      <c r="B41" s="46"/>
      <c r="C41" s="46"/>
    </row>
    <row r="42" spans="1:3" x14ac:dyDescent="0.3">
      <c r="A42" s="46"/>
      <c r="B42" s="46"/>
      <c r="C42" s="46"/>
    </row>
  </sheetData>
  <mergeCells count="7">
    <mergeCell ref="Y5:Z5"/>
    <mergeCell ref="AB5:AC5"/>
    <mergeCell ref="H5:K5"/>
    <mergeCell ref="L5:N5"/>
    <mergeCell ref="O5:S5"/>
    <mergeCell ref="T5:U5"/>
    <mergeCell ref="W5:X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A1:AV32"/>
  <sheetViews>
    <sheetView showGridLines="0" zoomScaleNormal="100" workbookViewId="0">
      <pane xSplit="4" ySplit="6" topLeftCell="L7" activePane="bottomRight" state="frozen"/>
      <selection pane="topRight" activeCell="E7" sqref="E7"/>
      <selection pane="bottomLeft" activeCell="E7" sqref="E7"/>
      <selection pane="bottomRight" activeCell="C18" sqref="C18"/>
    </sheetView>
  </sheetViews>
  <sheetFormatPr defaultColWidth="9.26953125" defaultRowHeight="12.5" x14ac:dyDescent="0.25"/>
  <cols>
    <col min="1" max="1" width="15.54296875" style="46" customWidth="1"/>
    <col min="2" max="2" width="8.54296875" style="46" customWidth="1"/>
    <col min="3" max="3" width="56.453125" style="46" customWidth="1"/>
    <col min="4" max="4" width="26.54296875" style="46" customWidth="1"/>
    <col min="5" max="6" width="10.54296875" style="46" customWidth="1"/>
    <col min="7" max="7" width="14.7265625" style="46" customWidth="1"/>
    <col min="8" max="8" width="10.54296875" style="46" customWidth="1"/>
    <col min="9" max="9" width="25.54296875" style="46" customWidth="1"/>
    <col min="10" max="11" width="12.54296875" style="243" customWidth="1"/>
    <col min="12" max="17" width="12.54296875" style="46" customWidth="1"/>
    <col min="18" max="18" width="43" style="46" customWidth="1"/>
    <col min="19" max="19" width="18.54296875" style="46" customWidth="1"/>
    <col min="20" max="20" width="40.54296875" style="46" customWidth="1"/>
    <col min="21" max="21" width="45.54296875" style="46" customWidth="1"/>
    <col min="22" max="48" width="9.54296875" style="46" customWidth="1"/>
    <col min="49" max="16384" width="9.26953125" style="46"/>
  </cols>
  <sheetData>
    <row r="1" spans="1:48" ht="15.5" x14ac:dyDescent="0.25">
      <c r="A1" s="7" t="s">
        <v>37</v>
      </c>
      <c r="B1" s="74"/>
      <c r="E1" s="57" t="s">
        <v>38</v>
      </c>
    </row>
    <row r="2" spans="1:48" ht="20" x14ac:dyDescent="0.4">
      <c r="A2" s="8" t="s">
        <v>39</v>
      </c>
      <c r="B2" s="74"/>
    </row>
    <row r="3" spans="1:48" ht="14" x14ac:dyDescent="0.25">
      <c r="A3" s="75" t="s">
        <v>40</v>
      </c>
      <c r="B3" s="74"/>
    </row>
    <row r="4" spans="1:48" ht="14.5" thickBot="1" x14ac:dyDescent="0.3">
      <c r="A4" s="338" t="s">
        <v>41</v>
      </c>
      <c r="B4" s="338"/>
      <c r="C4" s="338"/>
      <c r="D4" s="324"/>
    </row>
    <row r="5" spans="1:48" ht="26.5" thickBot="1" x14ac:dyDescent="0.35">
      <c r="A5" s="76"/>
      <c r="B5" s="76"/>
      <c r="C5" s="76"/>
      <c r="E5" s="339" t="s">
        <v>42</v>
      </c>
      <c r="F5" s="340"/>
      <c r="G5" s="341"/>
      <c r="H5" s="335" t="s">
        <v>43</v>
      </c>
      <c r="I5" s="336"/>
      <c r="J5" s="336"/>
      <c r="K5" s="337"/>
      <c r="L5" s="339" t="s">
        <v>44</v>
      </c>
      <c r="M5" s="340"/>
      <c r="N5" s="340"/>
      <c r="O5" s="340"/>
      <c r="P5" s="340"/>
      <c r="Q5" s="341"/>
      <c r="R5" s="77" t="s">
        <v>45</v>
      </c>
      <c r="S5" s="77" t="s">
        <v>46</v>
      </c>
      <c r="T5" s="335" t="s">
        <v>47</v>
      </c>
      <c r="U5" s="337"/>
      <c r="V5" s="335" t="s">
        <v>48</v>
      </c>
      <c r="W5" s="336"/>
      <c r="X5" s="336"/>
      <c r="Y5" s="336"/>
      <c r="Z5" s="336"/>
      <c r="AA5" s="336"/>
      <c r="AB5" s="336"/>
      <c r="AC5" s="336"/>
      <c r="AD5" s="337"/>
      <c r="AE5" s="335" t="s">
        <v>49</v>
      </c>
      <c r="AF5" s="336"/>
      <c r="AG5" s="336"/>
      <c r="AH5" s="336"/>
      <c r="AI5" s="336"/>
      <c r="AJ5" s="336"/>
      <c r="AK5" s="336"/>
      <c r="AL5" s="336"/>
      <c r="AM5" s="337"/>
      <c r="AN5" s="335" t="s">
        <v>50</v>
      </c>
      <c r="AO5" s="336"/>
      <c r="AP5" s="336"/>
      <c r="AQ5" s="336"/>
      <c r="AR5" s="336"/>
      <c r="AS5" s="336"/>
      <c r="AT5" s="336"/>
      <c r="AU5" s="336"/>
      <c r="AV5" s="337"/>
    </row>
    <row r="6" spans="1:48" ht="104.5" thickBot="1" x14ac:dyDescent="0.35">
      <c r="A6" s="78" t="s">
        <v>51</v>
      </c>
      <c r="B6" s="79" t="s">
        <v>52</v>
      </c>
      <c r="C6" s="80" t="s">
        <v>53</v>
      </c>
      <c r="D6" s="81" t="s">
        <v>54</v>
      </c>
      <c r="E6" s="82" t="s">
        <v>55</v>
      </c>
      <c r="F6" s="83" t="s">
        <v>56</v>
      </c>
      <c r="G6" s="84" t="s">
        <v>57</v>
      </c>
      <c r="H6" s="82" t="s">
        <v>58</v>
      </c>
      <c r="I6" s="83" t="s">
        <v>59</v>
      </c>
      <c r="J6" s="244" t="s">
        <v>60</v>
      </c>
      <c r="K6" s="245" t="s">
        <v>61</v>
      </c>
      <c r="L6" s="82" t="s">
        <v>62</v>
      </c>
      <c r="M6" s="83" t="s">
        <v>63</v>
      </c>
      <c r="N6" s="83" t="s">
        <v>64</v>
      </c>
      <c r="O6" s="83" t="s">
        <v>65</v>
      </c>
      <c r="P6" s="83" t="s">
        <v>66</v>
      </c>
      <c r="Q6" s="84" t="s">
        <v>67</v>
      </c>
      <c r="R6" s="85" t="s">
        <v>68</v>
      </c>
      <c r="S6" s="85" t="s">
        <v>69</v>
      </c>
      <c r="T6" s="86" t="s">
        <v>70</v>
      </c>
      <c r="U6" s="87" t="s">
        <v>71</v>
      </c>
      <c r="V6" s="82" t="s">
        <v>72</v>
      </c>
      <c r="W6" s="83" t="s">
        <v>73</v>
      </c>
      <c r="X6" s="83" t="s">
        <v>74</v>
      </c>
      <c r="Y6" s="83" t="s">
        <v>75</v>
      </c>
      <c r="Z6" s="83" t="s">
        <v>76</v>
      </c>
      <c r="AA6" s="83" t="s">
        <v>77</v>
      </c>
      <c r="AB6" s="83" t="s">
        <v>78</v>
      </c>
      <c r="AC6" s="83" t="s">
        <v>79</v>
      </c>
      <c r="AD6" s="84" t="s">
        <v>80</v>
      </c>
      <c r="AE6" s="82" t="s">
        <v>72</v>
      </c>
      <c r="AF6" s="83" t="s">
        <v>73</v>
      </c>
      <c r="AG6" s="83" t="s">
        <v>74</v>
      </c>
      <c r="AH6" s="83" t="s">
        <v>75</v>
      </c>
      <c r="AI6" s="83" t="s">
        <v>76</v>
      </c>
      <c r="AJ6" s="83" t="s">
        <v>77</v>
      </c>
      <c r="AK6" s="83" t="s">
        <v>78</v>
      </c>
      <c r="AL6" s="83" t="s">
        <v>79</v>
      </c>
      <c r="AM6" s="84" t="s">
        <v>80</v>
      </c>
      <c r="AN6" s="82" t="s">
        <v>72</v>
      </c>
      <c r="AO6" s="83" t="s">
        <v>73</v>
      </c>
      <c r="AP6" s="83" t="s">
        <v>74</v>
      </c>
      <c r="AQ6" s="83" t="s">
        <v>75</v>
      </c>
      <c r="AR6" s="83" t="s">
        <v>76</v>
      </c>
      <c r="AS6" s="83" t="s">
        <v>77</v>
      </c>
      <c r="AT6" s="83" t="s">
        <v>78</v>
      </c>
      <c r="AU6" s="83" t="s">
        <v>79</v>
      </c>
      <c r="AV6" s="84" t="s">
        <v>80</v>
      </c>
    </row>
    <row r="7" spans="1:48" ht="300.5" thickTop="1" x14ac:dyDescent="0.25">
      <c r="A7" s="139" t="s">
        <v>81</v>
      </c>
      <c r="B7" s="140" t="s">
        <v>82</v>
      </c>
      <c r="C7" s="88" t="s">
        <v>83</v>
      </c>
      <c r="D7" s="141" t="s">
        <v>84</v>
      </c>
      <c r="E7" s="142">
        <v>14</v>
      </c>
      <c r="F7" s="89">
        <v>798</v>
      </c>
      <c r="G7" s="90" t="s">
        <v>85</v>
      </c>
      <c r="H7" s="142">
        <v>12</v>
      </c>
      <c r="I7" s="89" t="s">
        <v>86</v>
      </c>
      <c r="J7" s="144"/>
      <c r="K7" s="145" t="s">
        <v>87</v>
      </c>
      <c r="L7" s="143">
        <v>12</v>
      </c>
      <c r="M7" s="144">
        <v>43753</v>
      </c>
      <c r="N7" s="144">
        <v>43804</v>
      </c>
      <c r="O7" s="144" t="s">
        <v>88</v>
      </c>
      <c r="P7" s="144">
        <v>44070</v>
      </c>
      <c r="Q7" s="145">
        <v>44195</v>
      </c>
      <c r="R7" s="91"/>
      <c r="S7" s="91" t="s">
        <v>89</v>
      </c>
      <c r="T7" s="115" t="s">
        <v>90</v>
      </c>
      <c r="U7" s="116"/>
      <c r="V7" s="146">
        <v>2259.9416935977501</v>
      </c>
      <c r="W7" s="147">
        <v>112.06548637079501</v>
      </c>
      <c r="X7" s="147"/>
      <c r="Y7" s="147">
        <v>66.165866111150024</v>
      </c>
      <c r="Z7" s="147"/>
      <c r="AA7" s="147"/>
      <c r="AB7" s="147"/>
      <c r="AC7" s="147"/>
      <c r="AD7" s="148">
        <v>29.232706838240006</v>
      </c>
      <c r="AE7" s="146">
        <v>431.22649999999999</v>
      </c>
      <c r="AF7" s="147">
        <v>20.630999999999997</v>
      </c>
      <c r="AG7" s="147"/>
      <c r="AH7" s="147">
        <v>6.6511000000000005</v>
      </c>
      <c r="AI7" s="147"/>
      <c r="AJ7" s="147"/>
      <c r="AK7" s="147"/>
      <c r="AL7" s="147"/>
      <c r="AM7" s="148">
        <v>7.2295000000000007</v>
      </c>
      <c r="AN7" s="146"/>
      <c r="AO7" s="147"/>
      <c r="AP7" s="147"/>
      <c r="AQ7" s="147"/>
      <c r="AR7" s="147"/>
      <c r="AS7" s="147"/>
      <c r="AT7" s="147"/>
      <c r="AU7" s="147"/>
      <c r="AV7" s="148"/>
    </row>
    <row r="8" spans="1:48" ht="350" x14ac:dyDescent="0.25">
      <c r="A8" s="149" t="s">
        <v>91</v>
      </c>
      <c r="B8" s="150" t="s">
        <v>82</v>
      </c>
      <c r="C8" s="92" t="s">
        <v>83</v>
      </c>
      <c r="D8" s="151" t="s">
        <v>92</v>
      </c>
      <c r="E8" s="152">
        <v>13</v>
      </c>
      <c r="F8" s="93">
        <v>2456</v>
      </c>
      <c r="G8" s="94" t="s">
        <v>93</v>
      </c>
      <c r="H8" s="152">
        <v>1</v>
      </c>
      <c r="I8" s="93" t="s">
        <v>94</v>
      </c>
      <c r="J8" s="153">
        <v>44256</v>
      </c>
      <c r="K8" s="97"/>
      <c r="L8" s="109">
        <v>13</v>
      </c>
      <c r="M8" s="153"/>
      <c r="N8" s="153">
        <v>44539</v>
      </c>
      <c r="O8" s="153"/>
      <c r="P8" s="153"/>
      <c r="Q8" s="97"/>
      <c r="R8" s="95" t="s">
        <v>95</v>
      </c>
      <c r="S8" s="95" t="s">
        <v>96</v>
      </c>
      <c r="T8" s="96" t="s">
        <v>97</v>
      </c>
      <c r="U8" s="97" t="s">
        <v>98</v>
      </c>
      <c r="V8" s="154">
        <v>757.97099999999989</v>
      </c>
      <c r="W8" s="155" t="s">
        <v>99</v>
      </c>
      <c r="X8" s="155"/>
      <c r="Y8" s="155">
        <v>2.4851000000000001</v>
      </c>
      <c r="Z8" s="155"/>
      <c r="AA8" s="155"/>
      <c r="AB8" s="155"/>
      <c r="AC8" s="155"/>
      <c r="AD8" s="156">
        <v>2.6129999999999991</v>
      </c>
      <c r="AE8" s="154">
        <v>186.57908405016909</v>
      </c>
      <c r="AF8" s="155" t="s">
        <v>99</v>
      </c>
      <c r="AG8" s="155"/>
      <c r="AH8" s="155">
        <v>0.58827565670719917</v>
      </c>
      <c r="AI8" s="155"/>
      <c r="AJ8" s="155"/>
      <c r="AK8" s="155"/>
      <c r="AL8" s="155"/>
      <c r="AM8" s="156">
        <v>0.61858638980778013</v>
      </c>
      <c r="AN8" s="154"/>
      <c r="AO8" s="155"/>
      <c r="AP8" s="155"/>
      <c r="AQ8" s="155"/>
      <c r="AR8" s="155"/>
      <c r="AS8" s="155"/>
      <c r="AT8" s="155"/>
      <c r="AU8" s="155"/>
      <c r="AV8" s="156"/>
    </row>
    <row r="9" spans="1:48" ht="312.5" x14ac:dyDescent="0.25">
      <c r="A9" s="149" t="s">
        <v>100</v>
      </c>
      <c r="B9" s="150" t="s">
        <v>82</v>
      </c>
      <c r="C9" s="92" t="s">
        <v>83</v>
      </c>
      <c r="D9" s="151" t="s">
        <v>101</v>
      </c>
      <c r="E9" s="152">
        <v>13</v>
      </c>
      <c r="F9" s="93">
        <v>516</v>
      </c>
      <c r="G9" s="94" t="s">
        <v>102</v>
      </c>
      <c r="H9" s="152">
        <v>4</v>
      </c>
      <c r="I9" s="93" t="s">
        <v>103</v>
      </c>
      <c r="J9" s="153"/>
      <c r="K9" s="97" t="s">
        <v>104</v>
      </c>
      <c r="L9" s="109">
        <v>12</v>
      </c>
      <c r="M9" s="153">
        <v>43760</v>
      </c>
      <c r="N9" s="153">
        <v>43811</v>
      </c>
      <c r="O9" s="153">
        <v>43952</v>
      </c>
      <c r="P9" s="153">
        <v>44007</v>
      </c>
      <c r="Q9" s="97">
        <v>44270</v>
      </c>
      <c r="R9" s="95"/>
      <c r="S9" s="95" t="s">
        <v>105</v>
      </c>
      <c r="T9" s="96" t="s">
        <v>106</v>
      </c>
      <c r="U9" s="97"/>
      <c r="V9" s="154">
        <v>812.80399999999986</v>
      </c>
      <c r="W9" s="155" t="s">
        <v>99</v>
      </c>
      <c r="X9" s="155"/>
      <c r="Y9" s="155">
        <v>14.03799999999999</v>
      </c>
      <c r="Z9" s="155"/>
      <c r="AA9" s="155"/>
      <c r="AB9" s="155"/>
      <c r="AC9" s="155"/>
      <c r="AD9" s="156">
        <v>3.238999999999999</v>
      </c>
      <c r="AE9" s="154">
        <v>0.96476139578290177</v>
      </c>
      <c r="AF9" s="155" t="s">
        <v>99</v>
      </c>
      <c r="AG9" s="155"/>
      <c r="AH9" s="155">
        <v>2.1171431691994681E-2</v>
      </c>
      <c r="AI9" s="155"/>
      <c r="AJ9" s="155"/>
      <c r="AK9" s="155"/>
      <c r="AL9" s="155"/>
      <c r="AM9" s="156">
        <v>2.7086836457478028E-3</v>
      </c>
      <c r="AN9" s="154"/>
      <c r="AO9" s="155"/>
      <c r="AP9" s="155"/>
      <c r="AQ9" s="155"/>
      <c r="AR9" s="155"/>
      <c r="AS9" s="155"/>
      <c r="AT9" s="155"/>
      <c r="AU9" s="155"/>
      <c r="AV9" s="156"/>
    </row>
    <row r="10" spans="1:48" ht="162.5" x14ac:dyDescent="0.25">
      <c r="A10" s="149" t="s">
        <v>107</v>
      </c>
      <c r="B10" s="150" t="s">
        <v>82</v>
      </c>
      <c r="C10" s="92" t="s">
        <v>83</v>
      </c>
      <c r="D10" s="151" t="s">
        <v>108</v>
      </c>
      <c r="E10" s="152">
        <v>14</v>
      </c>
      <c r="F10" s="93">
        <v>1060</v>
      </c>
      <c r="G10" s="94" t="s">
        <v>109</v>
      </c>
      <c r="H10" s="152">
        <v>1</v>
      </c>
      <c r="I10" s="93" t="s">
        <v>110</v>
      </c>
      <c r="J10" s="153"/>
      <c r="K10" s="97">
        <v>43573</v>
      </c>
      <c r="L10" s="109">
        <v>14</v>
      </c>
      <c r="M10" s="153">
        <v>44005</v>
      </c>
      <c r="N10" s="153">
        <v>44070</v>
      </c>
      <c r="O10" s="153">
        <v>44321</v>
      </c>
      <c r="P10" s="153"/>
      <c r="Q10" s="97"/>
      <c r="R10" s="95"/>
      <c r="S10" s="95" t="s">
        <v>111</v>
      </c>
      <c r="T10" s="96" t="s">
        <v>112</v>
      </c>
      <c r="U10" s="97"/>
      <c r="V10" s="154">
        <v>770.0709999999998</v>
      </c>
      <c r="W10" s="155" t="s">
        <v>99</v>
      </c>
      <c r="X10" s="155"/>
      <c r="Y10" s="155" t="s">
        <v>99</v>
      </c>
      <c r="Z10" s="155"/>
      <c r="AA10" s="155"/>
      <c r="AB10" s="155"/>
      <c r="AC10" s="155"/>
      <c r="AD10" s="156" t="s">
        <v>99</v>
      </c>
      <c r="AE10" s="154">
        <v>2.3068298390167801</v>
      </c>
      <c r="AF10" s="155" t="s">
        <v>99</v>
      </c>
      <c r="AG10" s="155"/>
      <c r="AH10" s="155"/>
      <c r="AI10" s="155"/>
      <c r="AJ10" s="155"/>
      <c r="AK10" s="155"/>
      <c r="AL10" s="155"/>
      <c r="AM10" s="156"/>
      <c r="AN10" s="154"/>
      <c r="AO10" s="155"/>
      <c r="AP10" s="155"/>
      <c r="AQ10" s="155"/>
      <c r="AR10" s="155"/>
      <c r="AS10" s="155"/>
      <c r="AT10" s="155"/>
      <c r="AU10" s="155"/>
      <c r="AV10" s="156"/>
    </row>
    <row r="11" spans="1:48" ht="300" x14ac:dyDescent="0.25">
      <c r="A11" s="149" t="s">
        <v>113</v>
      </c>
      <c r="B11" s="150" t="s">
        <v>114</v>
      </c>
      <c r="C11" s="92" t="s">
        <v>115</v>
      </c>
      <c r="D11" s="151" t="s">
        <v>84</v>
      </c>
      <c r="E11" s="152">
        <v>14</v>
      </c>
      <c r="F11" s="93">
        <v>798</v>
      </c>
      <c r="G11" s="94" t="s">
        <v>85</v>
      </c>
      <c r="H11" s="152">
        <v>12</v>
      </c>
      <c r="I11" s="93" t="s">
        <v>86</v>
      </c>
      <c r="J11" s="153"/>
      <c r="K11" s="97" t="s">
        <v>87</v>
      </c>
      <c r="L11" s="109">
        <v>12</v>
      </c>
      <c r="M11" s="153">
        <v>43753</v>
      </c>
      <c r="N11" s="153">
        <v>43804</v>
      </c>
      <c r="O11" s="153" t="s">
        <v>88</v>
      </c>
      <c r="P11" s="153">
        <v>44070</v>
      </c>
      <c r="Q11" s="97">
        <v>44195</v>
      </c>
      <c r="R11" s="95"/>
      <c r="S11" s="95" t="s">
        <v>89</v>
      </c>
      <c r="T11" s="96" t="s">
        <v>90</v>
      </c>
      <c r="U11" s="97"/>
      <c r="V11" s="154">
        <v>2259.9416935977501</v>
      </c>
      <c r="W11" s="155">
        <v>112.06548637079501</v>
      </c>
      <c r="X11" s="155"/>
      <c r="Y11" s="155">
        <v>66.165866111150024</v>
      </c>
      <c r="Z11" s="155"/>
      <c r="AA11" s="155"/>
      <c r="AB11" s="155"/>
      <c r="AC11" s="155"/>
      <c r="AD11" s="156">
        <v>29.232706838240006</v>
      </c>
      <c r="AE11" s="154">
        <v>431.22649999999999</v>
      </c>
      <c r="AF11" s="155">
        <v>20.630999999999997</v>
      </c>
      <c r="AG11" s="155"/>
      <c r="AH11" s="155">
        <v>6.6511000000000005</v>
      </c>
      <c r="AI11" s="155"/>
      <c r="AJ11" s="155"/>
      <c r="AK11" s="155"/>
      <c r="AL11" s="155"/>
      <c r="AM11" s="156">
        <v>7.2295000000000007</v>
      </c>
      <c r="AN11" s="154"/>
      <c r="AO11" s="155"/>
      <c r="AP11" s="155"/>
      <c r="AQ11" s="155"/>
      <c r="AR11" s="155"/>
      <c r="AS11" s="155"/>
      <c r="AT11" s="155"/>
      <c r="AU11" s="155"/>
      <c r="AV11" s="156"/>
    </row>
    <row r="12" spans="1:48" ht="262.5" x14ac:dyDescent="0.25">
      <c r="A12" s="149" t="s">
        <v>113</v>
      </c>
      <c r="B12" s="150" t="s">
        <v>114</v>
      </c>
      <c r="C12" s="92" t="s">
        <v>115</v>
      </c>
      <c r="D12" s="151" t="s">
        <v>116</v>
      </c>
      <c r="E12" s="152">
        <v>7</v>
      </c>
      <c r="F12" s="93">
        <v>892</v>
      </c>
      <c r="G12" s="94" t="s">
        <v>117</v>
      </c>
      <c r="H12" s="152">
        <v>5</v>
      </c>
      <c r="I12" s="93" t="s">
        <v>118</v>
      </c>
      <c r="J12" s="153" t="s">
        <v>119</v>
      </c>
      <c r="K12" s="97"/>
      <c r="L12" s="109">
        <v>7</v>
      </c>
      <c r="M12" s="153"/>
      <c r="N12" s="153"/>
      <c r="O12" s="153"/>
      <c r="P12" s="153"/>
      <c r="Q12" s="97"/>
      <c r="R12" s="95"/>
      <c r="S12" s="95" t="s">
        <v>96</v>
      </c>
      <c r="T12" s="96" t="s">
        <v>120</v>
      </c>
      <c r="U12" s="97" t="s">
        <v>121</v>
      </c>
      <c r="V12" s="154"/>
      <c r="W12" s="155"/>
      <c r="X12" s="155"/>
      <c r="Y12" s="155"/>
      <c r="Z12" s="155"/>
      <c r="AA12" s="155"/>
      <c r="AB12" s="155"/>
      <c r="AC12" s="155"/>
      <c r="AD12" s="156"/>
      <c r="AE12" s="154"/>
      <c r="AF12" s="155"/>
      <c r="AG12" s="155"/>
      <c r="AH12" s="155"/>
      <c r="AI12" s="155"/>
      <c r="AJ12" s="155"/>
      <c r="AK12" s="155"/>
      <c r="AL12" s="155"/>
      <c r="AM12" s="156"/>
      <c r="AN12" s="154"/>
      <c r="AO12" s="155"/>
      <c r="AP12" s="155"/>
      <c r="AQ12" s="155"/>
      <c r="AR12" s="155"/>
      <c r="AS12" s="155"/>
      <c r="AT12" s="155"/>
      <c r="AU12" s="155"/>
      <c r="AV12" s="156"/>
    </row>
    <row r="13" spans="1:48" ht="200" x14ac:dyDescent="0.25">
      <c r="A13" s="149" t="s">
        <v>122</v>
      </c>
      <c r="B13" s="150" t="s">
        <v>123</v>
      </c>
      <c r="C13" s="92" t="s">
        <v>124</v>
      </c>
      <c r="D13" s="151" t="s">
        <v>125</v>
      </c>
      <c r="E13" s="152">
        <v>0</v>
      </c>
      <c r="F13" s="93"/>
      <c r="G13" s="94"/>
      <c r="H13" s="152">
        <v>1</v>
      </c>
      <c r="I13" s="93" t="s">
        <v>126</v>
      </c>
      <c r="J13" s="153"/>
      <c r="K13" s="97" t="s">
        <v>127</v>
      </c>
      <c r="L13" s="109">
        <v>0</v>
      </c>
      <c r="M13" s="153"/>
      <c r="N13" s="153"/>
      <c r="O13" s="153"/>
      <c r="P13" s="153"/>
      <c r="Q13" s="97"/>
      <c r="R13" s="95"/>
      <c r="S13" s="95" t="s">
        <v>96</v>
      </c>
      <c r="T13" s="96" t="s">
        <v>128</v>
      </c>
      <c r="U13" s="97"/>
      <c r="V13" s="154"/>
      <c r="W13" s="155"/>
      <c r="X13" s="155"/>
      <c r="Y13" s="155"/>
      <c r="Z13" s="155"/>
      <c r="AA13" s="155"/>
      <c r="AB13" s="155"/>
      <c r="AC13" s="155"/>
      <c r="AD13" s="156"/>
      <c r="AE13" s="154"/>
      <c r="AF13" s="155"/>
      <c r="AG13" s="155"/>
      <c r="AH13" s="155"/>
      <c r="AI13" s="155"/>
      <c r="AJ13" s="155"/>
      <c r="AK13" s="155"/>
      <c r="AL13" s="155"/>
      <c r="AM13" s="156"/>
      <c r="AN13" s="154"/>
      <c r="AO13" s="155"/>
      <c r="AP13" s="155"/>
      <c r="AQ13" s="155"/>
      <c r="AR13" s="155"/>
      <c r="AS13" s="155"/>
      <c r="AT13" s="155"/>
      <c r="AU13" s="155"/>
      <c r="AV13" s="156"/>
    </row>
    <row r="14" spans="1:48" ht="176.25" customHeight="1" x14ac:dyDescent="0.25">
      <c r="A14" s="149" t="s">
        <v>122</v>
      </c>
      <c r="B14" s="150" t="s">
        <v>123</v>
      </c>
      <c r="C14" s="92" t="s">
        <v>124</v>
      </c>
      <c r="D14" s="151" t="s">
        <v>108</v>
      </c>
      <c r="E14" s="152">
        <v>14</v>
      </c>
      <c r="F14" s="93">
        <v>1060</v>
      </c>
      <c r="G14" s="94" t="s">
        <v>109</v>
      </c>
      <c r="H14" s="152">
        <v>1</v>
      </c>
      <c r="I14" s="93" t="s">
        <v>110</v>
      </c>
      <c r="J14" s="153"/>
      <c r="K14" s="97">
        <v>43573</v>
      </c>
      <c r="L14" s="109">
        <v>14</v>
      </c>
      <c r="M14" s="153">
        <v>44005</v>
      </c>
      <c r="N14" s="153">
        <v>44070</v>
      </c>
      <c r="O14" s="153">
        <v>44321</v>
      </c>
      <c r="P14" s="153"/>
      <c r="Q14" s="97"/>
      <c r="R14" s="95"/>
      <c r="S14" s="95" t="s">
        <v>111</v>
      </c>
      <c r="T14" s="96" t="s">
        <v>112</v>
      </c>
      <c r="U14" s="97"/>
      <c r="V14" s="154">
        <v>770.0709999999998</v>
      </c>
      <c r="W14" s="155" t="s">
        <v>99</v>
      </c>
      <c r="X14" s="155"/>
      <c r="Y14" s="155" t="s">
        <v>99</v>
      </c>
      <c r="Z14" s="155"/>
      <c r="AA14" s="155"/>
      <c r="AB14" s="155"/>
      <c r="AC14" s="155"/>
      <c r="AD14" s="156" t="s">
        <v>99</v>
      </c>
      <c r="AE14" s="154">
        <v>2.3068298390167801</v>
      </c>
      <c r="AF14" s="155" t="s">
        <v>99</v>
      </c>
      <c r="AG14" s="155"/>
      <c r="AH14" s="155"/>
      <c r="AI14" s="155"/>
      <c r="AJ14" s="155"/>
      <c r="AK14" s="155"/>
      <c r="AL14" s="155"/>
      <c r="AM14" s="156"/>
      <c r="AN14" s="154"/>
      <c r="AO14" s="155"/>
      <c r="AP14" s="155"/>
      <c r="AQ14" s="155"/>
      <c r="AR14" s="155"/>
      <c r="AS14" s="155"/>
      <c r="AT14" s="155"/>
      <c r="AU14" s="155"/>
      <c r="AV14" s="156"/>
    </row>
    <row r="15" spans="1:48" ht="137.5" x14ac:dyDescent="0.25">
      <c r="A15" s="149" t="s">
        <v>122</v>
      </c>
      <c r="B15" s="150" t="s">
        <v>123</v>
      </c>
      <c r="C15" s="92" t="s">
        <v>124</v>
      </c>
      <c r="D15" s="151" t="s">
        <v>129</v>
      </c>
      <c r="E15" s="152">
        <v>6</v>
      </c>
      <c r="F15" s="93">
        <v>2499</v>
      </c>
      <c r="G15" s="94" t="s">
        <v>130</v>
      </c>
      <c r="H15" s="152">
        <v>2</v>
      </c>
      <c r="I15" s="93" t="s">
        <v>131</v>
      </c>
      <c r="J15" s="153" t="s">
        <v>132</v>
      </c>
      <c r="K15" s="97"/>
      <c r="L15" s="109">
        <v>6</v>
      </c>
      <c r="M15" s="153"/>
      <c r="N15" s="153"/>
      <c r="O15" s="153"/>
      <c r="P15" s="153"/>
      <c r="Q15" s="97"/>
      <c r="R15" s="95"/>
      <c r="S15" s="95" t="s">
        <v>96</v>
      </c>
      <c r="T15" s="96" t="s">
        <v>133</v>
      </c>
      <c r="U15" s="97"/>
      <c r="V15" s="154">
        <v>747.35199999999975</v>
      </c>
      <c r="W15" s="155" t="s">
        <v>99</v>
      </c>
      <c r="X15" s="155"/>
      <c r="Y15" s="155">
        <v>10.1065</v>
      </c>
      <c r="Z15" s="155"/>
      <c r="AA15" s="155"/>
      <c r="AB15" s="155"/>
      <c r="AC15" s="155"/>
      <c r="AD15" s="156">
        <v>2.520999999999999</v>
      </c>
      <c r="AE15" s="154">
        <v>2.3427673394296709</v>
      </c>
      <c r="AF15" s="155" t="s">
        <v>99</v>
      </c>
      <c r="AG15" s="155"/>
      <c r="AH15" s="155">
        <v>3.0027881797306439E-2</v>
      </c>
      <c r="AI15" s="155"/>
      <c r="AJ15" s="155"/>
      <c r="AK15" s="155"/>
      <c r="AL15" s="155"/>
      <c r="AM15" s="156">
        <v>9.2814580457064675E-3</v>
      </c>
      <c r="AN15" s="154"/>
      <c r="AO15" s="155"/>
      <c r="AP15" s="155"/>
      <c r="AQ15" s="155"/>
      <c r="AR15" s="155"/>
      <c r="AS15" s="155"/>
      <c r="AT15" s="155"/>
      <c r="AU15" s="155"/>
      <c r="AV15" s="156"/>
    </row>
    <row r="16" spans="1:48" ht="312.5" x14ac:dyDescent="0.25">
      <c r="A16" s="149" t="s">
        <v>134</v>
      </c>
      <c r="B16" s="150" t="s">
        <v>135</v>
      </c>
      <c r="C16" s="92" t="s">
        <v>136</v>
      </c>
      <c r="D16" s="151" t="s">
        <v>108</v>
      </c>
      <c r="E16" s="152">
        <v>14</v>
      </c>
      <c r="F16" s="93">
        <v>1060</v>
      </c>
      <c r="G16" s="94" t="s">
        <v>109</v>
      </c>
      <c r="H16" s="152">
        <v>1</v>
      </c>
      <c r="I16" s="93" t="s">
        <v>110</v>
      </c>
      <c r="J16" s="153"/>
      <c r="K16" s="97">
        <v>43573</v>
      </c>
      <c r="L16" s="109">
        <v>14</v>
      </c>
      <c r="M16" s="153">
        <v>44005</v>
      </c>
      <c r="N16" s="153">
        <v>44070</v>
      </c>
      <c r="O16" s="153">
        <v>44321</v>
      </c>
      <c r="P16" s="153"/>
      <c r="Q16" s="97"/>
      <c r="R16" s="95"/>
      <c r="S16" s="95" t="s">
        <v>111</v>
      </c>
      <c r="T16" s="96" t="s">
        <v>112</v>
      </c>
      <c r="U16" s="97"/>
      <c r="V16" s="154">
        <v>770.0709999999998</v>
      </c>
      <c r="W16" s="155" t="s">
        <v>99</v>
      </c>
      <c r="X16" s="155"/>
      <c r="Y16" s="155" t="s">
        <v>99</v>
      </c>
      <c r="Z16" s="155"/>
      <c r="AA16" s="155"/>
      <c r="AB16" s="155"/>
      <c r="AC16" s="155"/>
      <c r="AD16" s="156" t="s">
        <v>99</v>
      </c>
      <c r="AE16" s="154">
        <v>2.3068298390167801</v>
      </c>
      <c r="AF16" s="155" t="s">
        <v>99</v>
      </c>
      <c r="AG16" s="155"/>
      <c r="AH16" s="155"/>
      <c r="AI16" s="155"/>
      <c r="AJ16" s="155"/>
      <c r="AK16" s="155"/>
      <c r="AL16" s="155"/>
      <c r="AM16" s="156"/>
      <c r="AN16" s="154"/>
      <c r="AO16" s="155"/>
      <c r="AP16" s="155"/>
      <c r="AQ16" s="155"/>
      <c r="AR16" s="155"/>
      <c r="AS16" s="155"/>
      <c r="AT16" s="155"/>
      <c r="AU16" s="155"/>
      <c r="AV16" s="156"/>
    </row>
    <row r="17" spans="1:48" ht="312.5" x14ac:dyDescent="0.25">
      <c r="A17" s="149" t="s">
        <v>134</v>
      </c>
      <c r="B17" s="150" t="s">
        <v>135</v>
      </c>
      <c r="C17" s="92" t="s">
        <v>136</v>
      </c>
      <c r="D17" s="151" t="s">
        <v>129</v>
      </c>
      <c r="E17" s="152">
        <v>6</v>
      </c>
      <c r="F17" s="93">
        <v>2499</v>
      </c>
      <c r="G17" s="94" t="s">
        <v>130</v>
      </c>
      <c r="H17" s="152">
        <v>2</v>
      </c>
      <c r="I17" s="93" t="s">
        <v>131</v>
      </c>
      <c r="J17" s="153" t="s">
        <v>132</v>
      </c>
      <c r="K17" s="97"/>
      <c r="L17" s="109">
        <v>6</v>
      </c>
      <c r="M17" s="153"/>
      <c r="N17" s="153"/>
      <c r="O17" s="153"/>
      <c r="P17" s="153"/>
      <c r="Q17" s="97"/>
      <c r="R17" s="95"/>
      <c r="S17" s="95" t="s">
        <v>96</v>
      </c>
      <c r="T17" s="96" t="s">
        <v>133</v>
      </c>
      <c r="U17" s="97"/>
      <c r="V17" s="154">
        <v>747.35199999999975</v>
      </c>
      <c r="W17" s="155" t="s">
        <v>99</v>
      </c>
      <c r="X17" s="155"/>
      <c r="Y17" s="155">
        <v>10.1065</v>
      </c>
      <c r="Z17" s="155"/>
      <c r="AA17" s="155"/>
      <c r="AB17" s="155"/>
      <c r="AC17" s="155"/>
      <c r="AD17" s="156">
        <v>2.520999999999999</v>
      </c>
      <c r="AE17" s="154">
        <v>2.3427673394296709</v>
      </c>
      <c r="AF17" s="155" t="s">
        <v>99</v>
      </c>
      <c r="AG17" s="155"/>
      <c r="AH17" s="155">
        <v>3.0027881797306439E-2</v>
      </c>
      <c r="AI17" s="155"/>
      <c r="AJ17" s="155"/>
      <c r="AK17" s="155"/>
      <c r="AL17" s="155"/>
      <c r="AM17" s="156">
        <v>9.2814580457064675E-3</v>
      </c>
      <c r="AN17" s="154"/>
      <c r="AO17" s="155"/>
      <c r="AP17" s="155"/>
      <c r="AQ17" s="155"/>
      <c r="AR17" s="155"/>
      <c r="AS17" s="155"/>
      <c r="AT17" s="155"/>
      <c r="AU17" s="155"/>
      <c r="AV17" s="156"/>
    </row>
    <row r="18" spans="1:48" ht="175.5" thickBot="1" x14ac:dyDescent="0.3">
      <c r="A18" s="149" t="s">
        <v>137</v>
      </c>
      <c r="B18" s="150" t="s">
        <v>138</v>
      </c>
      <c r="C18" s="92" t="s">
        <v>139</v>
      </c>
      <c r="D18" s="151" t="s">
        <v>140</v>
      </c>
      <c r="E18" s="157">
        <v>6</v>
      </c>
      <c r="F18" s="98">
        <v>95</v>
      </c>
      <c r="G18" s="99" t="s">
        <v>141</v>
      </c>
      <c r="H18" s="157">
        <v>4</v>
      </c>
      <c r="I18" s="98" t="s">
        <v>142</v>
      </c>
      <c r="J18" s="158" t="s">
        <v>143</v>
      </c>
      <c r="K18" s="118"/>
      <c r="L18" s="112">
        <v>6</v>
      </c>
      <c r="M18" s="158"/>
      <c r="N18" s="158"/>
      <c r="O18" s="158"/>
      <c r="P18" s="158"/>
      <c r="Q18" s="118"/>
      <c r="R18" s="100"/>
      <c r="S18" s="100" t="s">
        <v>96</v>
      </c>
      <c r="T18" s="117" t="s">
        <v>144</v>
      </c>
      <c r="U18" s="118"/>
      <c r="V18" s="159"/>
      <c r="W18" s="160"/>
      <c r="X18" s="160"/>
      <c r="Y18" s="160"/>
      <c r="Z18" s="160"/>
      <c r="AA18" s="160"/>
      <c r="AB18" s="160"/>
      <c r="AC18" s="160"/>
      <c r="AD18" s="161"/>
      <c r="AE18" s="159"/>
      <c r="AF18" s="160"/>
      <c r="AG18" s="160"/>
      <c r="AH18" s="160"/>
      <c r="AI18" s="160"/>
      <c r="AJ18" s="160"/>
      <c r="AK18" s="160"/>
      <c r="AL18" s="160"/>
      <c r="AM18" s="161"/>
      <c r="AN18" s="159"/>
      <c r="AO18" s="160"/>
      <c r="AP18" s="160"/>
      <c r="AQ18" s="160"/>
      <c r="AR18" s="160"/>
      <c r="AS18" s="160"/>
      <c r="AT18" s="160"/>
      <c r="AU18" s="160"/>
      <c r="AV18" s="161"/>
    </row>
    <row r="19" spans="1:48" ht="263" thickBot="1" x14ac:dyDescent="0.3">
      <c r="A19" s="149" t="s">
        <v>137</v>
      </c>
      <c r="B19" s="150" t="s">
        <v>138</v>
      </c>
      <c r="C19" s="92" t="s">
        <v>139</v>
      </c>
      <c r="D19" s="151" t="s">
        <v>145</v>
      </c>
      <c r="E19" s="157">
        <v>9</v>
      </c>
      <c r="F19" s="98">
        <v>864</v>
      </c>
      <c r="G19" s="99" t="s">
        <v>146</v>
      </c>
      <c r="H19" s="157">
        <v>2</v>
      </c>
      <c r="I19" s="98" t="s">
        <v>147</v>
      </c>
      <c r="J19" s="158"/>
      <c r="K19" s="118" t="s">
        <v>148</v>
      </c>
      <c r="L19" s="112">
        <v>9</v>
      </c>
      <c r="M19" s="158"/>
      <c r="N19" s="158"/>
      <c r="O19" s="158"/>
      <c r="P19" s="158"/>
      <c r="Q19" s="118"/>
      <c r="R19" s="100"/>
      <c r="S19" s="100"/>
      <c r="T19" s="117" t="s">
        <v>149</v>
      </c>
      <c r="U19" s="118" t="s">
        <v>150</v>
      </c>
      <c r="V19" s="159">
        <v>424.42700000000002</v>
      </c>
      <c r="W19" s="160">
        <v>53.082099999999997</v>
      </c>
      <c r="X19" s="160"/>
      <c r="Y19" s="160">
        <v>4.8162000000000003</v>
      </c>
      <c r="Z19" s="160"/>
      <c r="AA19" s="160"/>
      <c r="AB19" s="160"/>
      <c r="AC19" s="160"/>
      <c r="AD19" s="161">
        <v>5.2349999999999994</v>
      </c>
      <c r="AE19" s="159">
        <v>4.6136293432105973</v>
      </c>
      <c r="AF19" s="160">
        <v>0.57701591595077428</v>
      </c>
      <c r="AG19" s="160"/>
      <c r="AH19" s="160">
        <v>0.76709595095174876</v>
      </c>
      <c r="AI19" s="160"/>
      <c r="AJ19" s="160"/>
      <c r="AK19" s="160"/>
      <c r="AL19" s="160"/>
      <c r="AM19" s="161">
        <v>0.83379994668668322</v>
      </c>
      <c r="AN19" s="159"/>
      <c r="AO19" s="160"/>
      <c r="AP19" s="160"/>
      <c r="AQ19" s="160"/>
      <c r="AR19" s="160"/>
      <c r="AS19" s="160"/>
      <c r="AT19" s="160"/>
      <c r="AU19" s="160"/>
      <c r="AV19" s="161"/>
    </row>
    <row r="20" spans="1:48" x14ac:dyDescent="0.25">
      <c r="B20" s="74"/>
    </row>
    <row r="21" spans="1:48" x14ac:dyDescent="0.25">
      <c r="A21" s="101"/>
      <c r="B21" s="102" t="s">
        <v>151</v>
      </c>
    </row>
    <row r="22" spans="1:48" x14ac:dyDescent="0.25">
      <c r="A22" s="103" t="s">
        <v>152</v>
      </c>
      <c r="B22" s="12" t="s">
        <v>153</v>
      </c>
      <c r="E22" s="114"/>
      <c r="F22" s="114"/>
      <c r="G22" s="114"/>
      <c r="N22" s="12"/>
      <c r="P22" s="12"/>
      <c r="Z22" s="12"/>
    </row>
    <row r="23" spans="1:48" x14ac:dyDescent="0.25">
      <c r="B23" s="74"/>
    </row>
    <row r="24" spans="1:48" x14ac:dyDescent="0.25">
      <c r="B24" s="74"/>
    </row>
    <row r="25" spans="1:48" x14ac:dyDescent="0.25">
      <c r="B25" s="74"/>
    </row>
    <row r="26" spans="1:48" x14ac:dyDescent="0.25">
      <c r="B26" s="74"/>
    </row>
    <row r="27" spans="1:48" x14ac:dyDescent="0.25">
      <c r="B27" s="74"/>
    </row>
    <row r="28" spans="1:48" x14ac:dyDescent="0.25">
      <c r="B28" s="74"/>
    </row>
    <row r="29" spans="1:48" x14ac:dyDescent="0.25">
      <c r="B29" s="74"/>
    </row>
    <row r="30" spans="1:48" x14ac:dyDescent="0.25">
      <c r="B30" s="74"/>
    </row>
    <row r="31" spans="1:48" x14ac:dyDescent="0.25">
      <c r="B31" s="74"/>
    </row>
    <row r="32" spans="1:48" x14ac:dyDescent="0.25">
      <c r="B32" s="74"/>
    </row>
  </sheetData>
  <mergeCells count="8">
    <mergeCell ref="AE5:AM5"/>
    <mergeCell ref="AN5:AV5"/>
    <mergeCell ref="A4:C4"/>
    <mergeCell ref="E5:G5"/>
    <mergeCell ref="H5:K5"/>
    <mergeCell ref="L5:Q5"/>
    <mergeCell ref="T5:U5"/>
    <mergeCell ref="V5:AD5"/>
  </mergeCells>
  <conditionalFormatting sqref="C7:C11 C13:C17">
    <cfRule type="expression" dxfId="3" priority="4">
      <formula>_xlfn.ISFORMULA(C7)</formula>
    </cfRule>
  </conditionalFormatting>
  <conditionalFormatting sqref="C12">
    <cfRule type="expression" dxfId="2" priority="3">
      <formula>_xlfn.ISFORMULA(C12)</formula>
    </cfRule>
  </conditionalFormatting>
  <conditionalFormatting sqref="C19">
    <cfRule type="expression" dxfId="1" priority="2">
      <formula>_xlfn.ISFORMULA(C19)</formula>
    </cfRule>
  </conditionalFormatting>
  <conditionalFormatting sqref="C18">
    <cfRule type="expression" dxfId="0" priority="1">
      <formula>_xlfn.ISFORMULA(C18)</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Z15"/>
  <sheetViews>
    <sheetView showGridLines="0" topLeftCell="B7" zoomScaleNormal="100" workbookViewId="0">
      <selection activeCell="J9" sqref="J9"/>
    </sheetView>
  </sheetViews>
  <sheetFormatPr defaultColWidth="9.26953125" defaultRowHeight="12.5" x14ac:dyDescent="0.25"/>
  <cols>
    <col min="1" max="1" width="10.54296875" style="46" customWidth="1"/>
    <col min="2" max="2" width="8.54296875" style="46" customWidth="1"/>
    <col min="3" max="3" width="56" style="46" customWidth="1"/>
    <col min="4" max="6" width="10.54296875" style="46" customWidth="1"/>
    <col min="7" max="7" width="14.7265625" style="46" customWidth="1"/>
    <col min="8" max="20" width="15.453125" style="46" customWidth="1"/>
    <col min="21" max="22" width="14.7265625" style="46" customWidth="1"/>
    <col min="23" max="23" width="43" style="46" customWidth="1"/>
    <col min="24" max="24" width="18.54296875" style="46" customWidth="1"/>
    <col min="25" max="25" width="40.54296875" style="46" customWidth="1"/>
    <col min="26" max="26" width="45.54296875" style="46" customWidth="1"/>
    <col min="27" max="16384" width="9.26953125" style="46"/>
  </cols>
  <sheetData>
    <row r="1" spans="1:26" ht="15.5" x14ac:dyDescent="0.25">
      <c r="A1" s="7" t="s">
        <v>37</v>
      </c>
      <c r="E1" s="57" t="s">
        <v>38</v>
      </c>
    </row>
    <row r="2" spans="1:26" ht="20" x14ac:dyDescent="0.4">
      <c r="A2" s="8" t="s">
        <v>39</v>
      </c>
      <c r="B2" s="58"/>
      <c r="E2" s="57"/>
      <c r="G2" s="57"/>
      <c r="I2" s="57"/>
      <c r="Q2" s="57"/>
    </row>
    <row r="3" spans="1:26" ht="16.5" x14ac:dyDescent="0.25">
      <c r="A3" s="75" t="s">
        <v>40</v>
      </c>
      <c r="B3" s="59"/>
      <c r="G3" s="57"/>
      <c r="I3" s="57"/>
    </row>
    <row r="4" spans="1:26" ht="14.5" thickBot="1" x14ac:dyDescent="0.3">
      <c r="A4" s="338" t="s">
        <v>41</v>
      </c>
      <c r="B4" s="338"/>
      <c r="C4" s="338"/>
      <c r="D4" s="338"/>
      <c r="R4" s="63"/>
      <c r="S4" s="63"/>
      <c r="T4" s="63"/>
      <c r="W4" s="63"/>
      <c r="X4" s="63"/>
      <c r="Y4" s="63"/>
      <c r="Z4" s="63"/>
    </row>
    <row r="5" spans="1:26" ht="26.25" customHeight="1" thickBot="1" x14ac:dyDescent="0.35">
      <c r="A5" s="345"/>
      <c r="B5" s="345"/>
      <c r="C5" s="345"/>
      <c r="D5" s="345"/>
      <c r="E5" s="346" t="s">
        <v>42</v>
      </c>
      <c r="F5" s="347"/>
      <c r="G5" s="348"/>
      <c r="H5" s="346" t="s">
        <v>154</v>
      </c>
      <c r="I5" s="347"/>
      <c r="J5" s="347"/>
      <c r="K5" s="348"/>
      <c r="L5" s="349" t="s">
        <v>155</v>
      </c>
      <c r="M5" s="350"/>
      <c r="N5" s="350"/>
      <c r="O5" s="350"/>
      <c r="P5" s="351"/>
      <c r="Q5" s="349" t="s">
        <v>156</v>
      </c>
      <c r="R5" s="351"/>
      <c r="S5" s="342" t="s">
        <v>157</v>
      </c>
      <c r="T5" s="343"/>
      <c r="U5" s="343"/>
      <c r="V5" s="344"/>
      <c r="W5" s="104" t="s">
        <v>45</v>
      </c>
      <c r="X5" s="104" t="s">
        <v>46</v>
      </c>
      <c r="Y5" s="335" t="s">
        <v>47</v>
      </c>
      <c r="Z5" s="337"/>
    </row>
    <row r="6" spans="1:26" ht="104.5" thickBot="1" x14ac:dyDescent="0.35">
      <c r="A6" s="78" t="s">
        <v>51</v>
      </c>
      <c r="B6" s="79" t="s">
        <v>52</v>
      </c>
      <c r="C6" s="80" t="s">
        <v>53</v>
      </c>
      <c r="D6" s="105" t="s">
        <v>158</v>
      </c>
      <c r="E6" s="209" t="s">
        <v>159</v>
      </c>
      <c r="F6" s="210" t="s">
        <v>56</v>
      </c>
      <c r="G6" s="211" t="s">
        <v>57</v>
      </c>
      <c r="H6" s="212" t="s">
        <v>160</v>
      </c>
      <c r="I6" s="210" t="s">
        <v>161</v>
      </c>
      <c r="J6" s="210" t="s">
        <v>162</v>
      </c>
      <c r="K6" s="211" t="s">
        <v>163</v>
      </c>
      <c r="L6" s="212" t="s">
        <v>164</v>
      </c>
      <c r="M6" s="210" t="s">
        <v>165</v>
      </c>
      <c r="N6" s="210" t="s">
        <v>166</v>
      </c>
      <c r="O6" s="210" t="s">
        <v>167</v>
      </c>
      <c r="P6" s="211" t="s">
        <v>168</v>
      </c>
      <c r="Q6" s="212" t="s">
        <v>169</v>
      </c>
      <c r="R6" s="211" t="s">
        <v>170</v>
      </c>
      <c r="S6" s="82" t="s">
        <v>171</v>
      </c>
      <c r="T6" s="83" t="s">
        <v>172</v>
      </c>
      <c r="U6" s="83" t="s">
        <v>173</v>
      </c>
      <c r="V6" s="106" t="s">
        <v>174</v>
      </c>
      <c r="W6" s="107" t="s">
        <v>68</v>
      </c>
      <c r="X6" s="107" t="s">
        <v>69</v>
      </c>
      <c r="Y6" s="86" t="s">
        <v>70</v>
      </c>
      <c r="Z6" s="87" t="s">
        <v>71</v>
      </c>
    </row>
    <row r="7" spans="1:26" ht="100.5" thickTop="1" x14ac:dyDescent="0.25">
      <c r="A7" s="109" t="s">
        <v>175</v>
      </c>
      <c r="B7" s="162" t="s">
        <v>114</v>
      </c>
      <c r="C7" s="92" t="s">
        <v>176</v>
      </c>
      <c r="D7" s="163" t="s">
        <v>177</v>
      </c>
      <c r="E7" s="217" t="s">
        <v>178</v>
      </c>
      <c r="F7" s="218" t="s">
        <v>178</v>
      </c>
      <c r="G7" s="221" t="s">
        <v>178</v>
      </c>
      <c r="H7" s="223" t="s">
        <v>178</v>
      </c>
      <c r="I7" s="214" t="s">
        <v>178</v>
      </c>
      <c r="J7" s="214" t="s">
        <v>178</v>
      </c>
      <c r="K7" s="214" t="s">
        <v>178</v>
      </c>
      <c r="L7" s="224" t="s">
        <v>178</v>
      </c>
      <c r="M7" s="221" t="s">
        <v>178</v>
      </c>
      <c r="N7" s="221" t="s">
        <v>178</v>
      </c>
      <c r="O7" s="221" t="s">
        <v>178</v>
      </c>
      <c r="P7" s="221" t="s">
        <v>178</v>
      </c>
      <c r="Q7" s="224" t="s">
        <v>178</v>
      </c>
      <c r="R7" s="226" t="s">
        <v>178</v>
      </c>
      <c r="S7" s="215"/>
      <c r="T7" s="92" t="s">
        <v>179</v>
      </c>
      <c r="U7" s="92"/>
      <c r="V7" s="163"/>
      <c r="W7" s="108"/>
      <c r="X7" s="108"/>
      <c r="Y7" s="109"/>
      <c r="Z7" s="110"/>
    </row>
    <row r="8" spans="1:26" ht="113" thickBot="1" x14ac:dyDescent="0.3">
      <c r="A8" s="109" t="s">
        <v>180</v>
      </c>
      <c r="B8" s="162" t="s">
        <v>123</v>
      </c>
      <c r="C8" s="92" t="s">
        <v>181</v>
      </c>
      <c r="D8" s="163" t="s">
        <v>182</v>
      </c>
      <c r="E8" s="227" t="s">
        <v>178</v>
      </c>
      <c r="F8" s="228" t="s">
        <v>178</v>
      </c>
      <c r="G8" s="229" t="s">
        <v>178</v>
      </c>
      <c r="H8" s="222" t="s">
        <v>178</v>
      </c>
      <c r="I8" s="220" t="s">
        <v>183</v>
      </c>
      <c r="J8" s="213" t="s">
        <v>184</v>
      </c>
      <c r="K8" s="216">
        <v>0.87</v>
      </c>
      <c r="L8" s="230" t="s">
        <v>178</v>
      </c>
      <c r="M8" s="229" t="s">
        <v>178</v>
      </c>
      <c r="N8" s="229" t="s">
        <v>178</v>
      </c>
      <c r="O8" s="229" t="s">
        <v>178</v>
      </c>
      <c r="P8" s="229" t="s">
        <v>178</v>
      </c>
      <c r="Q8" s="230" t="s">
        <v>178</v>
      </c>
      <c r="R8" s="231" t="s">
        <v>178</v>
      </c>
      <c r="S8" s="215"/>
      <c r="T8" s="92" t="s">
        <v>179</v>
      </c>
      <c r="U8" s="92"/>
      <c r="V8" s="163"/>
      <c r="W8" s="111" t="s">
        <v>185</v>
      </c>
      <c r="X8" s="108"/>
      <c r="Y8" s="109"/>
      <c r="Z8" s="110"/>
    </row>
    <row r="9" spans="1:26" ht="87.5" x14ac:dyDescent="0.25">
      <c r="A9" s="109" t="s">
        <v>175</v>
      </c>
      <c r="B9" s="162" t="s">
        <v>186</v>
      </c>
      <c r="C9" s="92" t="s">
        <v>187</v>
      </c>
      <c r="D9" s="163" t="s">
        <v>188</v>
      </c>
      <c r="E9" s="227" t="s">
        <v>178</v>
      </c>
      <c r="F9" s="228" t="s">
        <v>178</v>
      </c>
      <c r="G9" s="231" t="s">
        <v>178</v>
      </c>
      <c r="H9" s="220" t="s">
        <v>189</v>
      </c>
      <c r="I9" s="167" t="s">
        <v>190</v>
      </c>
      <c r="J9" s="167" t="s">
        <v>191</v>
      </c>
      <c r="K9" s="168">
        <v>0.95</v>
      </c>
      <c r="L9" s="230" t="s">
        <v>178</v>
      </c>
      <c r="M9" s="229" t="s">
        <v>178</v>
      </c>
      <c r="N9" s="229" t="s">
        <v>178</v>
      </c>
      <c r="O9" s="229" t="s">
        <v>178</v>
      </c>
      <c r="P9" s="229" t="s">
        <v>178</v>
      </c>
      <c r="Q9" s="230" t="s">
        <v>178</v>
      </c>
      <c r="R9" s="231" t="s">
        <v>178</v>
      </c>
      <c r="S9" s="215"/>
      <c r="T9" s="92" t="s">
        <v>179</v>
      </c>
      <c r="U9" s="92"/>
      <c r="V9" s="163"/>
      <c r="W9" s="108" t="s">
        <v>192</v>
      </c>
      <c r="X9" s="108"/>
      <c r="Y9" s="109"/>
      <c r="Z9" s="110"/>
    </row>
    <row r="10" spans="1:26" ht="125.5" thickBot="1" x14ac:dyDescent="0.3">
      <c r="A10" s="109" t="s">
        <v>193</v>
      </c>
      <c r="B10" s="162" t="s">
        <v>135</v>
      </c>
      <c r="C10" s="92" t="s">
        <v>194</v>
      </c>
      <c r="D10" s="163" t="s">
        <v>195</v>
      </c>
      <c r="E10" s="227" t="s">
        <v>178</v>
      </c>
      <c r="F10" s="228" t="s">
        <v>178</v>
      </c>
      <c r="G10" s="231" t="s">
        <v>178</v>
      </c>
      <c r="H10" s="232" t="s">
        <v>196</v>
      </c>
      <c r="I10" s="233" t="s">
        <v>197</v>
      </c>
      <c r="J10" s="233" t="s">
        <v>198</v>
      </c>
      <c r="K10" s="234">
        <v>0.95</v>
      </c>
      <c r="L10" s="230" t="s">
        <v>178</v>
      </c>
      <c r="M10" s="229" t="s">
        <v>178</v>
      </c>
      <c r="N10" s="229" t="s">
        <v>178</v>
      </c>
      <c r="O10" s="229" t="s">
        <v>178</v>
      </c>
      <c r="P10" s="229" t="s">
        <v>178</v>
      </c>
      <c r="Q10" s="230" t="s">
        <v>178</v>
      </c>
      <c r="R10" s="231" t="s">
        <v>178</v>
      </c>
      <c r="S10" s="215"/>
      <c r="T10" s="92" t="s">
        <v>179</v>
      </c>
      <c r="U10" s="92"/>
      <c r="V10" s="163"/>
      <c r="W10" s="111" t="s">
        <v>199</v>
      </c>
      <c r="X10" s="108"/>
      <c r="Y10" s="109"/>
      <c r="Z10" s="110"/>
    </row>
    <row r="11" spans="1:26" ht="100" x14ac:dyDescent="0.25">
      <c r="A11" s="109" t="s">
        <v>193</v>
      </c>
      <c r="B11" s="162" t="s">
        <v>135</v>
      </c>
      <c r="C11" s="92" t="s">
        <v>194</v>
      </c>
      <c r="D11" s="163" t="s">
        <v>195</v>
      </c>
      <c r="E11" s="227" t="s">
        <v>178</v>
      </c>
      <c r="F11" s="228" t="s">
        <v>178</v>
      </c>
      <c r="G11" s="229" t="s">
        <v>178</v>
      </c>
      <c r="H11" s="238" t="s">
        <v>178</v>
      </c>
      <c r="I11" s="240" t="s">
        <v>178</v>
      </c>
      <c r="J11" s="240" t="s">
        <v>178</v>
      </c>
      <c r="K11" s="241" t="s">
        <v>178</v>
      </c>
      <c r="L11" s="230" t="s">
        <v>178</v>
      </c>
      <c r="M11" s="229" t="s">
        <v>178</v>
      </c>
      <c r="N11" s="229" t="s">
        <v>178</v>
      </c>
      <c r="O11" s="229" t="s">
        <v>178</v>
      </c>
      <c r="P11" s="229" t="s">
        <v>178</v>
      </c>
      <c r="Q11" s="230" t="s">
        <v>178</v>
      </c>
      <c r="R11" s="231" t="s">
        <v>178</v>
      </c>
      <c r="S11" s="215"/>
      <c r="T11" s="92" t="s">
        <v>179</v>
      </c>
      <c r="U11" s="92"/>
      <c r="V11" s="163"/>
      <c r="W11" s="208" t="s">
        <v>200</v>
      </c>
      <c r="X11" s="108"/>
      <c r="Y11" s="109"/>
      <c r="Z11" s="110"/>
    </row>
    <row r="12" spans="1:26" ht="88" thickBot="1" x14ac:dyDescent="0.3">
      <c r="A12" s="112" t="s">
        <v>175</v>
      </c>
      <c r="B12" s="164" t="s">
        <v>138</v>
      </c>
      <c r="C12" s="165" t="s">
        <v>201</v>
      </c>
      <c r="D12" s="166" t="s">
        <v>202</v>
      </c>
      <c r="E12" s="235" t="s">
        <v>178</v>
      </c>
      <c r="F12" s="236" t="s">
        <v>178</v>
      </c>
      <c r="G12" s="237" t="s">
        <v>178</v>
      </c>
      <c r="H12" s="239" t="s">
        <v>178</v>
      </c>
      <c r="I12" s="237" t="s">
        <v>178</v>
      </c>
      <c r="J12" s="237" t="s">
        <v>178</v>
      </c>
      <c r="K12" s="237" t="s">
        <v>178</v>
      </c>
      <c r="L12" s="239" t="s">
        <v>178</v>
      </c>
      <c r="M12" s="237" t="s">
        <v>178</v>
      </c>
      <c r="N12" s="237" t="s">
        <v>178</v>
      </c>
      <c r="O12" s="237" t="s">
        <v>178</v>
      </c>
      <c r="P12" s="237" t="s">
        <v>178</v>
      </c>
      <c r="Q12" s="225" t="s">
        <v>178</v>
      </c>
      <c r="R12" s="219" t="s">
        <v>178</v>
      </c>
      <c r="S12" s="242"/>
      <c r="T12" s="165" t="s">
        <v>179</v>
      </c>
      <c r="U12" s="165"/>
      <c r="V12" s="166"/>
      <c r="W12" s="111" t="s">
        <v>199</v>
      </c>
      <c r="X12" s="111"/>
      <c r="Y12" s="112"/>
      <c r="Z12" s="113"/>
    </row>
    <row r="13" spans="1:26" x14ac:dyDescent="0.25">
      <c r="B13" s="74"/>
      <c r="D13" s="12"/>
    </row>
    <row r="14" spans="1:26" x14ac:dyDescent="0.25">
      <c r="A14" s="101"/>
      <c r="B14" s="102" t="s">
        <v>151</v>
      </c>
      <c r="D14" s="12"/>
    </row>
    <row r="15" spans="1:26" x14ac:dyDescent="0.25">
      <c r="A15" s="103" t="s">
        <v>152</v>
      </c>
      <c r="B15" s="12" t="s">
        <v>153</v>
      </c>
      <c r="D15" s="12"/>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sheetPr>
  <dimension ref="A1:X9"/>
  <sheetViews>
    <sheetView showGridLines="0" zoomScaleNormal="100" workbookViewId="0">
      <pane xSplit="6" ySplit="6" topLeftCell="G7" activePane="bottomRight" state="frozen"/>
      <selection pane="topRight" activeCell="E7" sqref="E7"/>
      <selection pane="bottomLeft" activeCell="E7" sqref="E7"/>
      <selection pane="bottomRight"/>
    </sheetView>
  </sheetViews>
  <sheetFormatPr defaultColWidth="9.26953125" defaultRowHeight="13" x14ac:dyDescent="0.3"/>
  <cols>
    <col min="1" max="1" width="10.54296875" style="1" customWidth="1"/>
    <col min="2" max="2" width="8.54296875" style="1" customWidth="1"/>
    <col min="3" max="3" width="9.26953125" style="1" customWidth="1"/>
    <col min="4" max="4" width="56" style="1" customWidth="1"/>
    <col min="5" max="5" width="12.7265625" style="1" customWidth="1"/>
    <col min="6" max="6" width="15.54296875" style="1" customWidth="1"/>
    <col min="7" max="8" width="10.54296875" style="1" customWidth="1"/>
    <col min="9" max="9" width="14.7265625" style="1" customWidth="1"/>
    <col min="10" max="10" width="10.54296875" style="1" customWidth="1"/>
    <col min="11" max="11" width="25.54296875" style="1" customWidth="1"/>
    <col min="12" max="16" width="12.54296875" style="1" customWidth="1"/>
    <col min="17" max="20" width="14.7265625" style="1" customWidth="1"/>
    <col min="21" max="21" width="43" style="1" customWidth="1"/>
    <col min="22" max="22" width="18.54296875" style="1" customWidth="1"/>
    <col min="23" max="24" width="40.54296875" style="1" customWidth="1"/>
    <col min="25" max="51" width="12.7265625" style="1" customWidth="1"/>
    <col min="52" max="16384" width="9.26953125" style="1"/>
  </cols>
  <sheetData>
    <row r="1" spans="1:24" ht="15.5" x14ac:dyDescent="0.3">
      <c r="A1" s="7" t="s">
        <v>37</v>
      </c>
      <c r="B1" s="119"/>
      <c r="G1" s="4" t="s">
        <v>38</v>
      </c>
    </row>
    <row r="2" spans="1:24" ht="20" x14ac:dyDescent="0.4">
      <c r="A2" s="8" t="s">
        <v>39</v>
      </c>
      <c r="B2" s="119"/>
    </row>
    <row r="3" spans="1:24" ht="14.5" x14ac:dyDescent="0.3">
      <c r="A3" s="120" t="s">
        <v>40</v>
      </c>
      <c r="B3" s="119"/>
    </row>
    <row r="4" spans="1:24" ht="14.5" thickBot="1" x14ac:dyDescent="0.35">
      <c r="A4" s="354" t="s">
        <v>41</v>
      </c>
      <c r="B4" s="354"/>
      <c r="C4" s="354"/>
      <c r="D4" s="354"/>
      <c r="E4" s="354"/>
      <c r="F4" s="354"/>
    </row>
    <row r="5" spans="1:24" ht="26.5" thickBot="1" x14ac:dyDescent="0.35">
      <c r="A5" s="137"/>
      <c r="B5" s="134"/>
      <c r="C5" s="134"/>
      <c r="D5" s="134"/>
      <c r="E5" s="134"/>
      <c r="F5" s="134"/>
      <c r="G5" s="355" t="s">
        <v>42</v>
      </c>
      <c r="H5" s="356"/>
      <c r="I5" s="357"/>
      <c r="J5" s="352" t="s">
        <v>203</v>
      </c>
      <c r="K5" s="358"/>
      <c r="L5" s="358"/>
      <c r="M5" s="353"/>
      <c r="N5" s="355" t="s">
        <v>204</v>
      </c>
      <c r="O5" s="356"/>
      <c r="P5" s="357"/>
      <c r="Q5" s="352" t="s">
        <v>157</v>
      </c>
      <c r="R5" s="358"/>
      <c r="S5" s="358"/>
      <c r="T5" s="353"/>
      <c r="U5" s="121" t="s">
        <v>45</v>
      </c>
      <c r="V5" s="121" t="s">
        <v>46</v>
      </c>
      <c r="W5" s="352" t="s">
        <v>47</v>
      </c>
      <c r="X5" s="353"/>
    </row>
    <row r="6" spans="1:24" ht="104.5" thickBot="1" x14ac:dyDescent="0.35">
      <c r="A6" s="122" t="s">
        <v>51</v>
      </c>
      <c r="B6" s="123" t="s">
        <v>52</v>
      </c>
      <c r="C6" s="123" t="s">
        <v>205</v>
      </c>
      <c r="D6" s="124" t="s">
        <v>53</v>
      </c>
      <c r="E6" s="124" t="s">
        <v>158</v>
      </c>
      <c r="F6" s="135" t="s">
        <v>206</v>
      </c>
      <c r="G6" s="125" t="s">
        <v>55</v>
      </c>
      <c r="H6" s="126" t="s">
        <v>56</v>
      </c>
      <c r="I6" s="138" t="s">
        <v>57</v>
      </c>
      <c r="J6" s="125" t="s">
        <v>58</v>
      </c>
      <c r="K6" s="136" t="s">
        <v>207</v>
      </c>
      <c r="L6" s="136" t="s">
        <v>208</v>
      </c>
      <c r="M6" s="138" t="s">
        <v>209</v>
      </c>
      <c r="N6" s="125" t="s">
        <v>210</v>
      </c>
      <c r="O6" s="126" t="s">
        <v>211</v>
      </c>
      <c r="P6" s="127" t="s">
        <v>212</v>
      </c>
      <c r="Q6" s="125" t="s">
        <v>171</v>
      </c>
      <c r="R6" s="126" t="s">
        <v>172</v>
      </c>
      <c r="S6" s="126" t="s">
        <v>173</v>
      </c>
      <c r="T6" s="127" t="s">
        <v>174</v>
      </c>
      <c r="U6" s="128" t="s">
        <v>68</v>
      </c>
      <c r="V6" s="128" t="s">
        <v>69</v>
      </c>
      <c r="W6" s="129" t="s">
        <v>70</v>
      </c>
      <c r="X6" s="130" t="s">
        <v>71</v>
      </c>
    </row>
    <row r="7" spans="1:24" ht="13.5" thickTop="1" x14ac:dyDescent="0.3">
      <c r="B7" s="119"/>
    </row>
    <row r="8" spans="1:24" x14ac:dyDescent="0.3">
      <c r="A8" s="131"/>
      <c r="B8" s="132" t="s">
        <v>151</v>
      </c>
    </row>
    <row r="9" spans="1:24" x14ac:dyDescent="0.3">
      <c r="A9" s="133" t="s">
        <v>152</v>
      </c>
      <c r="B9" s="134" t="s">
        <v>153</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EDAC0-F844-4E12-A400-FBAA91BEC93C}">
  <sheetPr>
    <tabColor theme="0"/>
  </sheetPr>
  <dimension ref="A1:L31"/>
  <sheetViews>
    <sheetView showGridLines="0" zoomScale="70" zoomScaleNormal="70" workbookViewId="0">
      <pane xSplit="2" ySplit="6" topLeftCell="C7" activePane="bottomRight" state="frozen"/>
      <selection pane="topRight" activeCell="E7" sqref="E7"/>
      <selection pane="bottomLeft" activeCell="E7" sqref="E7"/>
      <selection pane="bottomRight" activeCell="B8" sqref="B8"/>
    </sheetView>
  </sheetViews>
  <sheetFormatPr defaultColWidth="9.26953125" defaultRowHeight="13" x14ac:dyDescent="0.3"/>
  <cols>
    <col min="1" max="1" width="37.453125" style="1" customWidth="1"/>
    <col min="2" max="2" width="64.26953125" style="1" customWidth="1"/>
    <col min="3" max="12" width="16.7265625" style="1" customWidth="1"/>
    <col min="13" max="16384" width="9.26953125" style="1"/>
  </cols>
  <sheetData>
    <row r="1" spans="1:12" ht="15.5" x14ac:dyDescent="0.3">
      <c r="A1" s="7" t="s">
        <v>37</v>
      </c>
      <c r="B1" s="119"/>
      <c r="E1" s="4" t="s">
        <v>38</v>
      </c>
    </row>
    <row r="2" spans="1:12" ht="20" x14ac:dyDescent="0.4">
      <c r="A2" s="8" t="s">
        <v>39</v>
      </c>
      <c r="B2" s="119"/>
    </row>
    <row r="3" spans="1:12" ht="14.5" x14ac:dyDescent="0.3">
      <c r="A3" s="120" t="s">
        <v>213</v>
      </c>
      <c r="B3" s="119"/>
    </row>
    <row r="4" spans="1:12" ht="14.5" thickBot="1" x14ac:dyDescent="0.35">
      <c r="A4" s="354" t="s">
        <v>41</v>
      </c>
      <c r="B4" s="354"/>
      <c r="C4" s="256"/>
      <c r="D4" s="257"/>
    </row>
    <row r="5" spans="1:12" ht="18.5" x14ac:dyDescent="0.35">
      <c r="A5" s="172"/>
      <c r="B5" s="173"/>
      <c r="C5" s="362" t="s">
        <v>214</v>
      </c>
      <c r="D5" s="363"/>
      <c r="E5" s="363"/>
      <c r="F5" s="363"/>
      <c r="G5" s="364"/>
      <c r="H5" s="363" t="s">
        <v>215</v>
      </c>
      <c r="I5" s="363"/>
      <c r="J5" s="364"/>
      <c r="K5" s="362" t="s">
        <v>42</v>
      </c>
      <c r="L5" s="364"/>
    </row>
    <row r="6" spans="1:12" ht="31.5" thickBot="1" x14ac:dyDescent="0.4">
      <c r="A6" s="174"/>
      <c r="B6" s="175"/>
      <c r="C6" s="176">
        <v>2017</v>
      </c>
      <c r="D6" s="177">
        <v>2018</v>
      </c>
      <c r="E6" s="177">
        <v>2019</v>
      </c>
      <c r="F6" s="177">
        <v>2020</v>
      </c>
      <c r="G6" s="178" t="s">
        <v>216</v>
      </c>
      <c r="H6" s="177" t="s">
        <v>217</v>
      </c>
      <c r="I6" s="177" t="s">
        <v>218</v>
      </c>
      <c r="J6" s="179" t="s">
        <v>219</v>
      </c>
      <c r="K6" s="180" t="s">
        <v>220</v>
      </c>
      <c r="L6" s="181" t="s">
        <v>221</v>
      </c>
    </row>
    <row r="7" spans="1:12" ht="24.75" customHeight="1" x14ac:dyDescent="0.35">
      <c r="A7" s="359" t="s">
        <v>222</v>
      </c>
      <c r="B7" s="182" t="s">
        <v>223</v>
      </c>
      <c r="C7" s="183">
        <v>1251749</v>
      </c>
      <c r="D7" s="184">
        <v>265000</v>
      </c>
      <c r="E7" s="184">
        <v>561140</v>
      </c>
      <c r="F7" s="184"/>
      <c r="G7" s="185">
        <v>2077889</v>
      </c>
      <c r="H7" s="258">
        <v>84.843699999999984</v>
      </c>
      <c r="I7" s="258">
        <v>4.1039999999999992</v>
      </c>
      <c r="J7" s="259">
        <v>3.1066000000000003</v>
      </c>
      <c r="K7" s="186"/>
      <c r="L7" s="187"/>
    </row>
    <row r="8" spans="1:12" ht="24.75" customHeight="1" x14ac:dyDescent="0.35">
      <c r="A8" s="360"/>
      <c r="B8" s="188" t="s">
        <v>224</v>
      </c>
      <c r="C8" s="189"/>
      <c r="D8" s="190">
        <v>198500</v>
      </c>
      <c r="E8" s="190">
        <v>159000</v>
      </c>
      <c r="F8" s="190">
        <v>355499</v>
      </c>
      <c r="G8" s="191">
        <v>712999</v>
      </c>
      <c r="H8" s="260">
        <v>0.78900000000000037</v>
      </c>
      <c r="I8" s="260">
        <v>0.10200000000000005</v>
      </c>
      <c r="J8" s="261">
        <v>2.5500000000000016E-2</v>
      </c>
      <c r="K8" s="186"/>
      <c r="L8" s="187"/>
    </row>
    <row r="9" spans="1:12" ht="24.75" customHeight="1" x14ac:dyDescent="0.35">
      <c r="A9" s="360"/>
      <c r="B9" s="188" t="s">
        <v>225</v>
      </c>
      <c r="C9" s="189"/>
      <c r="D9" s="190"/>
      <c r="E9" s="190"/>
      <c r="F9" s="190">
        <v>660000</v>
      </c>
      <c r="G9" s="191">
        <v>660000</v>
      </c>
      <c r="H9" s="260">
        <v>0.13800000000000001</v>
      </c>
      <c r="I9" s="260">
        <v>3.4000000000000002E-2</v>
      </c>
      <c r="J9" s="261">
        <v>6.0000000000000001E-3</v>
      </c>
      <c r="K9" s="186"/>
      <c r="L9" s="187"/>
    </row>
    <row r="10" spans="1:12" ht="24.75" customHeight="1" x14ac:dyDescent="0.35">
      <c r="A10" s="360"/>
      <c r="B10" s="188" t="s">
        <v>226</v>
      </c>
      <c r="C10" s="189">
        <v>601650</v>
      </c>
      <c r="D10" s="190">
        <v>953900</v>
      </c>
      <c r="E10" s="190">
        <v>1775000</v>
      </c>
      <c r="F10" s="190">
        <v>773500</v>
      </c>
      <c r="G10" s="191">
        <v>4104050</v>
      </c>
      <c r="H10" s="260">
        <v>1.0169999999999932</v>
      </c>
      <c r="I10" s="260">
        <v>3.5500000000000025E-2</v>
      </c>
      <c r="J10" s="261">
        <v>0.78999999999999693</v>
      </c>
      <c r="K10" s="186"/>
      <c r="L10" s="187"/>
    </row>
    <row r="11" spans="1:12" ht="24.75" customHeight="1" x14ac:dyDescent="0.35">
      <c r="A11" s="360"/>
      <c r="B11" s="188" t="s">
        <v>227</v>
      </c>
      <c r="C11" s="189"/>
      <c r="D11" s="190">
        <v>5792153</v>
      </c>
      <c r="E11" s="190">
        <v>240000</v>
      </c>
      <c r="F11" s="190">
        <v>13409049</v>
      </c>
      <c r="G11" s="191">
        <v>19441202</v>
      </c>
      <c r="H11" s="260">
        <v>478.68349999999998</v>
      </c>
      <c r="I11" s="260">
        <v>13.555999999999999</v>
      </c>
      <c r="J11" s="261">
        <v>17.681499999999993</v>
      </c>
      <c r="K11" s="186"/>
      <c r="L11" s="187"/>
    </row>
    <row r="12" spans="1:12" ht="24.75" customHeight="1" x14ac:dyDescent="0.35">
      <c r="A12" s="360"/>
      <c r="B12" s="188" t="s">
        <v>228</v>
      </c>
      <c r="C12" s="189">
        <v>170000</v>
      </c>
      <c r="D12" s="190"/>
      <c r="E12" s="190"/>
      <c r="F12" s="190"/>
      <c r="G12" s="191">
        <v>170000</v>
      </c>
      <c r="H12" s="260">
        <v>0.33100000000000013</v>
      </c>
      <c r="I12" s="260">
        <v>5.2000000000000005E-2</v>
      </c>
      <c r="J12" s="261">
        <v>1E-3</v>
      </c>
      <c r="K12" s="186"/>
      <c r="L12" s="187"/>
    </row>
    <row r="13" spans="1:12" ht="24.75" customHeight="1" x14ac:dyDescent="0.35">
      <c r="A13" s="360"/>
      <c r="B13" s="188" t="s">
        <v>229</v>
      </c>
      <c r="C13" s="189"/>
      <c r="D13" s="190"/>
      <c r="E13" s="190">
        <v>23000</v>
      </c>
      <c r="F13" s="190"/>
      <c r="G13" s="191">
        <v>23000</v>
      </c>
      <c r="H13" s="260">
        <v>2E-3</v>
      </c>
      <c r="I13" s="260">
        <v>0</v>
      </c>
      <c r="J13" s="261">
        <v>2E-3</v>
      </c>
      <c r="K13" s="186"/>
      <c r="L13" s="187"/>
    </row>
    <row r="14" spans="1:12" ht="24.75" customHeight="1" x14ac:dyDescent="0.35">
      <c r="A14" s="360"/>
      <c r="B14" s="188" t="s">
        <v>230</v>
      </c>
      <c r="C14" s="189">
        <v>1426001</v>
      </c>
      <c r="D14" s="190">
        <v>1453000</v>
      </c>
      <c r="E14" s="190">
        <v>11080000</v>
      </c>
      <c r="F14" s="190">
        <v>1440000</v>
      </c>
      <c r="G14" s="191">
        <v>15399001</v>
      </c>
      <c r="H14" s="260">
        <v>109.55099999999977</v>
      </c>
      <c r="I14" s="260">
        <v>0.86700000000000044</v>
      </c>
      <c r="J14" s="261">
        <v>0.27200000000000013</v>
      </c>
      <c r="K14" s="186"/>
      <c r="L14" s="187"/>
    </row>
    <row r="15" spans="1:12" ht="24.75" customHeight="1" x14ac:dyDescent="0.35">
      <c r="A15" s="360"/>
      <c r="B15" s="188" t="s">
        <v>231</v>
      </c>
      <c r="C15" s="189"/>
      <c r="D15" s="190"/>
      <c r="E15" s="190">
        <v>5339820</v>
      </c>
      <c r="F15" s="190"/>
      <c r="G15" s="191">
        <v>5339820</v>
      </c>
      <c r="H15" s="260">
        <v>1.38</v>
      </c>
      <c r="I15" s="260">
        <v>0.318</v>
      </c>
      <c r="J15" s="261">
        <v>4.0500000000000001E-2</v>
      </c>
      <c r="K15" s="186"/>
      <c r="L15" s="187"/>
    </row>
    <row r="16" spans="1:12" ht="24.75" customHeight="1" x14ac:dyDescent="0.35">
      <c r="A16" s="360"/>
      <c r="B16" s="188" t="s">
        <v>232</v>
      </c>
      <c r="C16" s="189"/>
      <c r="D16" s="190">
        <v>5081478</v>
      </c>
      <c r="E16" s="190"/>
      <c r="F16" s="190"/>
      <c r="G16" s="191">
        <v>5081478</v>
      </c>
      <c r="H16" s="260">
        <v>3.7999999999999999E-2</v>
      </c>
      <c r="I16" s="260">
        <v>2E-3</v>
      </c>
      <c r="J16" s="261">
        <v>1.5E-3</v>
      </c>
      <c r="K16" s="186"/>
      <c r="L16" s="187"/>
    </row>
    <row r="17" spans="1:12" ht="24.75" customHeight="1" x14ac:dyDescent="0.35">
      <c r="A17" s="360"/>
      <c r="B17" s="188" t="s">
        <v>233</v>
      </c>
      <c r="C17" s="189">
        <v>500000</v>
      </c>
      <c r="D17" s="190">
        <v>260000</v>
      </c>
      <c r="E17" s="190"/>
      <c r="F17" s="190"/>
      <c r="G17" s="191">
        <v>760000</v>
      </c>
      <c r="H17" s="260">
        <v>22.398086929000002</v>
      </c>
      <c r="I17" s="260"/>
      <c r="J17" s="261">
        <v>5.6432984500000005E-2</v>
      </c>
      <c r="K17" s="186"/>
      <c r="L17" s="187"/>
    </row>
    <row r="18" spans="1:12" ht="24.75" customHeight="1" x14ac:dyDescent="0.35">
      <c r="A18" s="360"/>
      <c r="B18" s="188" t="s">
        <v>234</v>
      </c>
      <c r="C18" s="189"/>
      <c r="D18" s="190"/>
      <c r="E18" s="190"/>
      <c r="F18" s="190">
        <v>1279620.3500000001</v>
      </c>
      <c r="G18" s="191">
        <v>1279620.3500000001</v>
      </c>
      <c r="H18" s="260"/>
      <c r="I18" s="260"/>
      <c r="J18" s="261"/>
      <c r="K18" s="186"/>
      <c r="L18" s="187"/>
    </row>
    <row r="19" spans="1:12" ht="24.75" customHeight="1" x14ac:dyDescent="0.35">
      <c r="A19" s="360"/>
      <c r="B19" s="188" t="s">
        <v>235</v>
      </c>
      <c r="C19" s="189">
        <v>13494664.550000004</v>
      </c>
      <c r="D19" s="190">
        <v>1254366.25</v>
      </c>
      <c r="E19" s="190">
        <v>2249198.73</v>
      </c>
      <c r="F19" s="190">
        <v>803306.65000000014</v>
      </c>
      <c r="G19" s="191">
        <v>17801536.180000003</v>
      </c>
      <c r="H19" s="260"/>
      <c r="I19" s="260"/>
      <c r="J19" s="261"/>
      <c r="K19" s="186"/>
      <c r="L19" s="187"/>
    </row>
    <row r="20" spans="1:12" ht="24.75" customHeight="1" thickBot="1" x14ac:dyDescent="0.4">
      <c r="A20" s="361"/>
      <c r="B20" s="192" t="s">
        <v>236</v>
      </c>
      <c r="C20" s="193"/>
      <c r="D20" s="194"/>
      <c r="E20" s="194"/>
      <c r="F20" s="194">
        <v>41122260</v>
      </c>
      <c r="G20" s="195">
        <v>41122260</v>
      </c>
      <c r="H20" s="262">
        <v>0.78</v>
      </c>
      <c r="I20" s="262">
        <v>0.08</v>
      </c>
      <c r="J20" s="263">
        <v>0.03</v>
      </c>
      <c r="K20" s="186"/>
      <c r="L20" s="187"/>
    </row>
    <row r="21" spans="1:12" ht="24.75" customHeight="1" x14ac:dyDescent="0.35">
      <c r="A21" s="359" t="s">
        <v>237</v>
      </c>
      <c r="B21" s="196" t="s">
        <v>238</v>
      </c>
      <c r="C21" s="183">
        <f>SUM(C7:C20)</f>
        <v>17444064.550000004</v>
      </c>
      <c r="D21" s="184">
        <f>SUM(D7:D20)</f>
        <v>15258397.25</v>
      </c>
      <c r="E21" s="184">
        <f>SUM(E7:E20)</f>
        <v>21427158.73</v>
      </c>
      <c r="F21" s="184">
        <f>SUM(F7:F20)</f>
        <v>59843235</v>
      </c>
      <c r="G21" s="185">
        <f>SUM(C21:F21)</f>
        <v>113972855.53</v>
      </c>
      <c r="H21" s="258">
        <v>699.95128692899971</v>
      </c>
      <c r="I21" s="258">
        <v>19.150499999999997</v>
      </c>
      <c r="J21" s="259">
        <v>22.01303298449999</v>
      </c>
      <c r="K21" s="197">
        <v>51</v>
      </c>
      <c r="L21" s="198">
        <v>3899</v>
      </c>
    </row>
    <row r="22" spans="1:12" ht="24.75" customHeight="1" x14ac:dyDescent="0.35">
      <c r="A22" s="360"/>
      <c r="B22" s="199" t="s">
        <v>239</v>
      </c>
      <c r="C22" s="189"/>
      <c r="D22" s="190"/>
      <c r="E22" s="190">
        <v>25680</v>
      </c>
      <c r="F22" s="190">
        <v>12186</v>
      </c>
      <c r="G22" s="191">
        <f>SUM(C22:F22)</f>
        <v>37866</v>
      </c>
      <c r="H22" s="260">
        <v>4.1000000000000002E-2</v>
      </c>
      <c r="I22" s="260">
        <v>7.0000000000000001E-3</v>
      </c>
      <c r="J22" s="261">
        <v>1.0500000000000001E-2</v>
      </c>
      <c r="K22" s="200"/>
      <c r="L22" s="201"/>
    </row>
    <row r="23" spans="1:12" ht="24.75" customHeight="1" x14ac:dyDescent="0.35">
      <c r="A23" s="360"/>
      <c r="B23" s="199" t="s">
        <v>240</v>
      </c>
      <c r="C23" s="189">
        <v>256696</v>
      </c>
      <c r="D23" s="190">
        <v>1061343</v>
      </c>
      <c r="E23" s="190">
        <v>139380</v>
      </c>
      <c r="F23" s="190"/>
      <c r="G23" s="191">
        <f>SUM(C23:F23)</f>
        <v>1457419</v>
      </c>
      <c r="H23" s="260">
        <v>1.5354999999999979</v>
      </c>
      <c r="I23" s="260">
        <v>0.21000000000000013</v>
      </c>
      <c r="J23" s="261">
        <v>0.26750000000000018</v>
      </c>
      <c r="K23" s="200"/>
      <c r="L23" s="201"/>
    </row>
    <row r="24" spans="1:12" ht="24.75" customHeight="1" x14ac:dyDescent="0.35">
      <c r="A24" s="360"/>
      <c r="B24" s="199" t="s">
        <v>241</v>
      </c>
      <c r="C24" s="189">
        <v>267915</v>
      </c>
      <c r="D24" s="190">
        <v>2260368</v>
      </c>
      <c r="E24" s="190">
        <v>0</v>
      </c>
      <c r="F24" s="190">
        <v>0</v>
      </c>
      <c r="G24" s="191">
        <f t="shared" ref="G24:G31" si="0">SUM(C24:F24)</f>
        <v>2528283</v>
      </c>
      <c r="H24" s="260">
        <v>22.338000000000001</v>
      </c>
      <c r="I24" s="260">
        <v>2.5000000000000001E-2</v>
      </c>
      <c r="J24" s="261">
        <v>4.3109999999999999</v>
      </c>
      <c r="K24" s="200">
        <v>3</v>
      </c>
      <c r="L24" s="201">
        <v>69</v>
      </c>
    </row>
    <row r="25" spans="1:12" ht="24.75" customHeight="1" x14ac:dyDescent="0.35">
      <c r="A25" s="360"/>
      <c r="B25" s="199" t="s">
        <v>242</v>
      </c>
      <c r="C25" s="189"/>
      <c r="D25" s="190"/>
      <c r="E25" s="190"/>
      <c r="F25" s="190">
        <v>4000000</v>
      </c>
      <c r="G25" s="191">
        <f t="shared" si="0"/>
        <v>4000000</v>
      </c>
      <c r="H25" s="260">
        <v>0</v>
      </c>
      <c r="I25" s="260">
        <v>0</v>
      </c>
      <c r="J25" s="261">
        <v>0</v>
      </c>
      <c r="K25" s="200"/>
      <c r="L25" s="201"/>
    </row>
    <row r="26" spans="1:12" ht="24.75" customHeight="1" x14ac:dyDescent="0.35">
      <c r="A26" s="360"/>
      <c r="B26" s="199" t="s">
        <v>243</v>
      </c>
      <c r="C26" s="189">
        <v>296079</v>
      </c>
      <c r="D26" s="190"/>
      <c r="E26" s="190"/>
      <c r="F26" s="190"/>
      <c r="G26" s="191">
        <f>SUM(C26:F26)</f>
        <v>296079</v>
      </c>
      <c r="H26" s="260">
        <v>0</v>
      </c>
      <c r="I26" s="260">
        <v>0</v>
      </c>
      <c r="J26" s="261">
        <v>0</v>
      </c>
      <c r="K26" s="200"/>
      <c r="L26" s="201"/>
    </row>
    <row r="27" spans="1:12" ht="24.75" customHeight="1" x14ac:dyDescent="0.35">
      <c r="A27" s="360"/>
      <c r="B27" s="199" t="s">
        <v>244</v>
      </c>
      <c r="C27" s="189">
        <v>207159</v>
      </c>
      <c r="D27" s="190">
        <v>117360</v>
      </c>
      <c r="E27" s="190">
        <v>24250</v>
      </c>
      <c r="F27" s="190">
        <v>66512</v>
      </c>
      <c r="G27" s="191">
        <f t="shared" si="0"/>
        <v>415281</v>
      </c>
      <c r="H27" s="260">
        <v>0</v>
      </c>
      <c r="I27" s="260">
        <v>0</v>
      </c>
      <c r="J27" s="261">
        <v>0</v>
      </c>
      <c r="K27" s="200"/>
      <c r="L27" s="201"/>
    </row>
    <row r="28" spans="1:12" ht="24.75" customHeight="1" x14ac:dyDescent="0.35">
      <c r="A28" s="360"/>
      <c r="B28" s="199" t="s">
        <v>245</v>
      </c>
      <c r="C28" s="189"/>
      <c r="D28" s="190"/>
      <c r="E28" s="190">
        <v>1760944</v>
      </c>
      <c r="F28" s="190"/>
      <c r="G28" s="191">
        <f t="shared" si="0"/>
        <v>1760944</v>
      </c>
      <c r="H28" s="260">
        <v>0.97350000000000003</v>
      </c>
      <c r="I28" s="260">
        <v>0.155</v>
      </c>
      <c r="J28" s="261">
        <v>0.24399999999999999</v>
      </c>
      <c r="K28" s="200">
        <v>1</v>
      </c>
      <c r="L28" s="201">
        <v>45</v>
      </c>
    </row>
    <row r="29" spans="1:12" ht="24.75" customHeight="1" x14ac:dyDescent="0.35">
      <c r="A29" s="360"/>
      <c r="B29" s="199" t="s">
        <v>246</v>
      </c>
      <c r="C29" s="189"/>
      <c r="D29" s="190"/>
      <c r="E29" s="190"/>
      <c r="F29" s="190">
        <v>3707921</v>
      </c>
      <c r="G29" s="191">
        <f t="shared" si="0"/>
        <v>3707921</v>
      </c>
      <c r="H29" s="260">
        <v>0</v>
      </c>
      <c r="I29" s="260">
        <v>0</v>
      </c>
      <c r="J29" s="261">
        <v>0</v>
      </c>
      <c r="K29" s="200">
        <v>2</v>
      </c>
      <c r="L29" s="201">
        <v>150</v>
      </c>
    </row>
    <row r="30" spans="1:12" ht="24.75" customHeight="1" x14ac:dyDescent="0.35">
      <c r="A30" s="360"/>
      <c r="B30" s="199" t="s">
        <v>247</v>
      </c>
      <c r="C30" s="189"/>
      <c r="D30" s="190"/>
      <c r="E30" s="190"/>
      <c r="F30" s="190">
        <v>13975653</v>
      </c>
      <c r="G30" s="191">
        <f t="shared" si="0"/>
        <v>13975653</v>
      </c>
      <c r="H30" s="260">
        <v>3.4095</v>
      </c>
      <c r="I30" s="260">
        <v>0.83</v>
      </c>
      <c r="J30" s="261">
        <v>8.4500000000000006E-2</v>
      </c>
      <c r="K30" s="200">
        <v>10</v>
      </c>
      <c r="L30" s="201">
        <v>360</v>
      </c>
    </row>
    <row r="31" spans="1:12" ht="32.25" customHeight="1" thickBot="1" x14ac:dyDescent="0.4">
      <c r="A31" s="361"/>
      <c r="B31" s="202" t="s">
        <v>248</v>
      </c>
      <c r="C31" s="203">
        <f t="shared" ref="C31:F31" si="1">SUM(C21:C30)</f>
        <v>18471913.550000004</v>
      </c>
      <c r="D31" s="204">
        <f t="shared" si="1"/>
        <v>18697468.25</v>
      </c>
      <c r="E31" s="204">
        <f t="shared" si="1"/>
        <v>23377412.73</v>
      </c>
      <c r="F31" s="204">
        <f t="shared" si="1"/>
        <v>81605507</v>
      </c>
      <c r="G31" s="205">
        <f t="shared" si="0"/>
        <v>142152301.53</v>
      </c>
      <c r="H31" s="264">
        <v>728.24878692899961</v>
      </c>
      <c r="I31" s="264">
        <v>20.377499999999998</v>
      </c>
      <c r="J31" s="265">
        <v>26.93053298449999</v>
      </c>
      <c r="K31" s="206">
        <f>SUM(K21:K30)</f>
        <v>67</v>
      </c>
      <c r="L31" s="207">
        <f>SUM(L21:L30)</f>
        <v>4523</v>
      </c>
    </row>
  </sheetData>
  <mergeCells count="6">
    <mergeCell ref="A21:A31"/>
    <mergeCell ref="A4:B4"/>
    <mergeCell ref="C5:G5"/>
    <mergeCell ref="H5:J5"/>
    <mergeCell ref="K5:L5"/>
    <mergeCell ref="A7:A20"/>
  </mergeCells>
  <pageMargins left="0.5" right="0.5" top="0.75" bottom="0.75" header="0.3" footer="0.3"/>
  <pageSetup scale="68" fitToHeight="2"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B43"/>
  <sheetViews>
    <sheetView zoomScaleNormal="100" workbookViewId="0"/>
  </sheetViews>
  <sheetFormatPr defaultColWidth="9.26953125" defaultRowHeight="14" x14ac:dyDescent="0.3"/>
  <cols>
    <col min="1" max="1" width="40.54296875" style="35" customWidth="1"/>
    <col min="2" max="2" width="70.54296875" style="35" customWidth="1"/>
    <col min="3" max="16384" width="9.26953125" style="35"/>
  </cols>
  <sheetData>
    <row r="1" spans="1:2" ht="15.5" x14ac:dyDescent="0.35">
      <c r="A1" s="34" t="s">
        <v>249</v>
      </c>
    </row>
    <row r="2" spans="1:2" x14ac:dyDescent="0.3">
      <c r="A2" s="35" t="s">
        <v>250</v>
      </c>
    </row>
    <row r="4" spans="1:2" x14ac:dyDescent="0.3">
      <c r="A4" s="36" t="s">
        <v>251</v>
      </c>
      <c r="B4" s="37" t="s">
        <v>252</v>
      </c>
    </row>
    <row r="5" spans="1:2" x14ac:dyDescent="0.3">
      <c r="A5" s="38"/>
      <c r="B5" s="39"/>
    </row>
    <row r="6" spans="1:2" x14ac:dyDescent="0.3">
      <c r="A6" s="40" t="s">
        <v>42</v>
      </c>
    </row>
    <row r="7" spans="1:2" x14ac:dyDescent="0.3">
      <c r="A7" s="41" t="s">
        <v>253</v>
      </c>
      <c r="B7" s="41" t="s">
        <v>254</v>
      </c>
    </row>
    <row r="8" spans="1:2" x14ac:dyDescent="0.3">
      <c r="A8" s="41" t="s">
        <v>56</v>
      </c>
      <c r="B8" s="41" t="s">
        <v>255</v>
      </c>
    </row>
    <row r="9" spans="1:2" x14ac:dyDescent="0.3">
      <c r="A9" s="41" t="s">
        <v>57</v>
      </c>
      <c r="B9" s="41" t="s">
        <v>256</v>
      </c>
    </row>
    <row r="10" spans="1:2" x14ac:dyDescent="0.3">
      <c r="A10" s="41"/>
      <c r="B10" s="41"/>
    </row>
    <row r="11" spans="1:2" x14ac:dyDescent="0.3">
      <c r="A11" s="40" t="s">
        <v>257</v>
      </c>
      <c r="B11" s="41"/>
    </row>
    <row r="12" spans="1:2" x14ac:dyDescent="0.3">
      <c r="A12" s="41" t="s">
        <v>160</v>
      </c>
      <c r="B12" s="41" t="s">
        <v>258</v>
      </c>
    </row>
    <row r="13" spans="1:2" x14ac:dyDescent="0.3">
      <c r="A13" s="41" t="s">
        <v>161</v>
      </c>
      <c r="B13" s="41" t="s">
        <v>259</v>
      </c>
    </row>
    <row r="14" spans="1:2" x14ac:dyDescent="0.3">
      <c r="A14" s="41" t="s">
        <v>260</v>
      </c>
      <c r="B14" s="41" t="s">
        <v>261</v>
      </c>
    </row>
    <row r="15" spans="1:2" ht="28" x14ac:dyDescent="0.3">
      <c r="A15" s="41" t="s">
        <v>163</v>
      </c>
      <c r="B15" s="41" t="s">
        <v>262</v>
      </c>
    </row>
    <row r="16" spans="1:2" ht="28" x14ac:dyDescent="0.3">
      <c r="A16" s="41" t="s">
        <v>263</v>
      </c>
      <c r="B16" s="41" t="s">
        <v>264</v>
      </c>
    </row>
    <row r="17" spans="1:2" ht="28" x14ac:dyDescent="0.3">
      <c r="A17" s="41" t="s">
        <v>265</v>
      </c>
      <c r="B17" s="41" t="s">
        <v>266</v>
      </c>
    </row>
    <row r="18" spans="1:2" x14ac:dyDescent="0.3">
      <c r="A18" s="41"/>
      <c r="B18" s="41"/>
    </row>
    <row r="19" spans="1:2" x14ac:dyDescent="0.3">
      <c r="A19" s="40" t="s">
        <v>155</v>
      </c>
      <c r="B19" s="41"/>
    </row>
    <row r="20" spans="1:2" x14ac:dyDescent="0.3">
      <c r="A20" s="41" t="s">
        <v>164</v>
      </c>
      <c r="B20" s="41" t="s">
        <v>267</v>
      </c>
    </row>
    <row r="21" spans="1:2" x14ac:dyDescent="0.3">
      <c r="A21" s="41" t="s">
        <v>165</v>
      </c>
      <c r="B21" s="41" t="s">
        <v>268</v>
      </c>
    </row>
    <row r="22" spans="1:2" x14ac:dyDescent="0.3">
      <c r="A22" s="41" t="s">
        <v>166</v>
      </c>
      <c r="B22" s="41" t="s">
        <v>269</v>
      </c>
    </row>
    <row r="23" spans="1:2" x14ac:dyDescent="0.3">
      <c r="A23" s="41" t="s">
        <v>167</v>
      </c>
      <c r="B23" s="41" t="s">
        <v>270</v>
      </c>
    </row>
    <row r="24" spans="1:2" ht="28" x14ac:dyDescent="0.3">
      <c r="A24" s="41" t="s">
        <v>168</v>
      </c>
      <c r="B24" s="41" t="s">
        <v>271</v>
      </c>
    </row>
    <row r="25" spans="1:2" x14ac:dyDescent="0.3">
      <c r="A25" s="41"/>
      <c r="B25" s="41"/>
    </row>
    <row r="26" spans="1:2" x14ac:dyDescent="0.3">
      <c r="A26" s="42" t="s">
        <v>272</v>
      </c>
      <c r="B26" s="41"/>
    </row>
    <row r="27" spans="1:2" x14ac:dyDescent="0.3">
      <c r="A27" s="41" t="s">
        <v>58</v>
      </c>
      <c r="B27" s="41" t="s">
        <v>273</v>
      </c>
    </row>
    <row r="28" spans="1:2" ht="28" x14ac:dyDescent="0.3">
      <c r="A28" s="41" t="s">
        <v>59</v>
      </c>
      <c r="B28" s="41" t="s">
        <v>274</v>
      </c>
    </row>
    <row r="29" spans="1:2" x14ac:dyDescent="0.3">
      <c r="A29" s="41" t="s">
        <v>275</v>
      </c>
      <c r="B29" s="41" t="s">
        <v>276</v>
      </c>
    </row>
    <row r="30" spans="1:2" x14ac:dyDescent="0.3">
      <c r="A30" s="41" t="s">
        <v>277</v>
      </c>
      <c r="B30" s="41" t="s">
        <v>278</v>
      </c>
    </row>
    <row r="31" spans="1:2" x14ac:dyDescent="0.3">
      <c r="A31" s="41"/>
      <c r="B31" s="41"/>
    </row>
    <row r="32" spans="1:2" x14ac:dyDescent="0.3">
      <c r="A32" s="40" t="s">
        <v>44</v>
      </c>
      <c r="B32" s="41"/>
    </row>
    <row r="33" spans="1:2" ht="42" x14ac:dyDescent="0.3">
      <c r="A33" s="41" t="s">
        <v>62</v>
      </c>
      <c r="B33" s="41" t="s">
        <v>279</v>
      </c>
    </row>
    <row r="34" spans="1:2" ht="42" x14ac:dyDescent="0.3">
      <c r="A34" s="41" t="s">
        <v>63</v>
      </c>
      <c r="B34" s="41" t="s">
        <v>280</v>
      </c>
    </row>
    <row r="35" spans="1:2" ht="28" x14ac:dyDescent="0.3">
      <c r="A35" s="41" t="s">
        <v>64</v>
      </c>
      <c r="B35" s="41" t="s">
        <v>281</v>
      </c>
    </row>
    <row r="36" spans="1:2" ht="28" x14ac:dyDescent="0.3">
      <c r="A36" s="41" t="s">
        <v>65</v>
      </c>
      <c r="B36" s="41" t="s">
        <v>282</v>
      </c>
    </row>
    <row r="37" spans="1:2" ht="28" x14ac:dyDescent="0.3">
      <c r="A37" s="41" t="s">
        <v>66</v>
      </c>
      <c r="B37" s="41" t="s">
        <v>283</v>
      </c>
    </row>
    <row r="38" spans="1:2" ht="28" x14ac:dyDescent="0.3">
      <c r="A38" s="41" t="s">
        <v>67</v>
      </c>
      <c r="B38" s="41" t="s">
        <v>284</v>
      </c>
    </row>
    <row r="39" spans="1:2" x14ac:dyDescent="0.3">
      <c r="A39" s="41"/>
      <c r="B39" s="41"/>
    </row>
    <row r="40" spans="1:2" x14ac:dyDescent="0.3">
      <c r="A40" s="42" t="s">
        <v>285</v>
      </c>
      <c r="B40" s="41"/>
    </row>
    <row r="41" spans="1:2" ht="28" x14ac:dyDescent="0.3">
      <c r="A41" s="41" t="s">
        <v>286</v>
      </c>
      <c r="B41" s="41" t="s">
        <v>287</v>
      </c>
    </row>
    <row r="42" spans="1:2" ht="42" x14ac:dyDescent="0.3">
      <c r="A42" s="41" t="s">
        <v>288</v>
      </c>
      <c r="B42" s="41" t="s">
        <v>289</v>
      </c>
    </row>
    <row r="43" spans="1:2" ht="42" x14ac:dyDescent="0.3">
      <c r="A43" s="41" t="s">
        <v>290</v>
      </c>
      <c r="B43" s="41" t="s">
        <v>291</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D27"/>
  <sheetViews>
    <sheetView zoomScaleNormal="100" workbookViewId="0">
      <pane ySplit="6" topLeftCell="A7" activePane="bottomLeft" state="frozen"/>
      <selection activeCell="O1" sqref="O1"/>
      <selection pane="bottomLeft" activeCell="G10" sqref="G10"/>
    </sheetView>
  </sheetViews>
  <sheetFormatPr defaultColWidth="8.7265625" defaultRowHeight="12.5" x14ac:dyDescent="0.25"/>
  <cols>
    <col min="1" max="1" width="9.54296875" style="46" customWidth="1"/>
    <col min="2" max="2" width="6.54296875" style="46" customWidth="1"/>
    <col min="3" max="3" width="34.7265625" style="46" customWidth="1"/>
    <col min="4" max="4" width="46.54296875" style="46" customWidth="1"/>
    <col min="5" max="5" width="25.54296875" style="46" customWidth="1"/>
    <col min="6" max="6" width="11.54296875" style="46" customWidth="1"/>
    <col min="7" max="7" width="66.26953125" style="46" customWidth="1"/>
    <col min="8" max="8" width="14.54296875" style="46" customWidth="1"/>
    <col min="9" max="9" width="14.7265625" style="46" customWidth="1"/>
    <col min="10" max="13" width="14.54296875" style="46" customWidth="1"/>
    <col min="14" max="14" width="10.54296875" style="46" customWidth="1"/>
    <col min="15" max="16" width="14.54296875" style="46" customWidth="1"/>
    <col min="17" max="17" width="10.54296875" style="46" customWidth="1"/>
    <col min="18" max="18" width="12.54296875" style="46" customWidth="1"/>
    <col min="19" max="19" width="14.54296875" style="46" customWidth="1"/>
    <col min="20" max="20" width="12.54296875" style="46" customWidth="1"/>
    <col min="21" max="21" width="10.54296875" style="46" customWidth="1"/>
    <col min="22" max="22" width="15.54296875" style="46" customWidth="1"/>
    <col min="23" max="24" width="13.54296875" style="46" customWidth="1"/>
    <col min="25" max="26" width="12.54296875" style="46" customWidth="1"/>
    <col min="27" max="27" width="14.54296875" style="46" customWidth="1"/>
    <col min="28" max="28" width="51.7265625" style="46" customWidth="1"/>
    <col min="29" max="29" width="54" style="46" customWidth="1"/>
    <col min="30" max="30" width="40.54296875" style="46" customWidth="1"/>
    <col min="31" max="16384" width="8.7265625" style="46"/>
  </cols>
  <sheetData>
    <row r="1" spans="1:30" ht="15.5" hidden="1" x14ac:dyDescent="0.25">
      <c r="A1" s="7" t="s">
        <v>37</v>
      </c>
      <c r="E1" s="57" t="s">
        <v>38</v>
      </c>
      <c r="F1" s="57"/>
      <c r="H1" s="57"/>
    </row>
    <row r="2" spans="1:30" ht="20" hidden="1" x14ac:dyDescent="0.4">
      <c r="A2" s="171" t="s">
        <v>292</v>
      </c>
      <c r="B2" s="58"/>
      <c r="H2" s="57"/>
      <c r="K2" s="57"/>
      <c r="M2" s="57"/>
      <c r="T2" s="57"/>
    </row>
    <row r="3" spans="1:30" ht="16.5" hidden="1" x14ac:dyDescent="0.25">
      <c r="A3" s="59" t="s">
        <v>293</v>
      </c>
      <c r="B3" s="59"/>
      <c r="K3" s="57"/>
      <c r="M3" s="57"/>
    </row>
    <row r="4" spans="1:30" ht="16.5" hidden="1" x14ac:dyDescent="0.25">
      <c r="A4" s="60" t="s">
        <v>41</v>
      </c>
      <c r="B4" s="61"/>
      <c r="C4" s="62"/>
      <c r="D4" s="62"/>
      <c r="E4" s="62"/>
      <c r="F4" s="62"/>
      <c r="I4" s="63"/>
      <c r="U4" s="63"/>
    </row>
    <row r="5" spans="1:30" ht="46.4" customHeight="1" x14ac:dyDescent="0.3">
      <c r="C5" s="64"/>
      <c r="D5" s="65"/>
      <c r="G5" s="325" t="s">
        <v>45</v>
      </c>
      <c r="H5" s="365" t="s">
        <v>294</v>
      </c>
      <c r="I5" s="365"/>
      <c r="J5" s="365"/>
      <c r="K5" s="365"/>
      <c r="L5" s="365" t="s">
        <v>295</v>
      </c>
      <c r="M5" s="365"/>
      <c r="N5" s="365"/>
      <c r="O5" s="366" t="s">
        <v>296</v>
      </c>
      <c r="P5" s="366"/>
      <c r="Q5" s="366"/>
      <c r="R5" s="366"/>
      <c r="S5" s="366"/>
      <c r="T5" s="367" t="s">
        <v>297</v>
      </c>
      <c r="U5" s="367"/>
      <c r="V5" s="67" t="s">
        <v>298</v>
      </c>
      <c r="W5" s="368" t="s">
        <v>299</v>
      </c>
      <c r="X5" s="368"/>
      <c r="Y5" s="368" t="s">
        <v>300</v>
      </c>
      <c r="Z5" s="368"/>
      <c r="AA5" s="325" t="s">
        <v>46</v>
      </c>
      <c r="AB5" s="365" t="s">
        <v>47</v>
      </c>
      <c r="AC5" s="365"/>
      <c r="AD5" s="326"/>
    </row>
    <row r="6" spans="1:30" s="48" customFormat="1" ht="80.900000000000006" customHeight="1" x14ac:dyDescent="0.35">
      <c r="A6" s="289" t="s">
        <v>301</v>
      </c>
      <c r="B6" s="289" t="s">
        <v>302</v>
      </c>
      <c r="C6" s="290" t="s">
        <v>303</v>
      </c>
      <c r="D6" s="290" t="s">
        <v>304</v>
      </c>
      <c r="E6" s="290" t="s">
        <v>305</v>
      </c>
      <c r="F6" s="290" t="s">
        <v>306</v>
      </c>
      <c r="G6" s="290" t="s">
        <v>68</v>
      </c>
      <c r="H6" s="291" t="s">
        <v>171</v>
      </c>
      <c r="I6" s="291" t="s">
        <v>172</v>
      </c>
      <c r="J6" s="291" t="s">
        <v>173</v>
      </c>
      <c r="K6" s="291" t="s">
        <v>174</v>
      </c>
      <c r="L6" s="291" t="s">
        <v>307</v>
      </c>
      <c r="M6" s="291" t="s">
        <v>308</v>
      </c>
      <c r="N6" s="291" t="s">
        <v>309</v>
      </c>
      <c r="O6" s="291" t="s">
        <v>310</v>
      </c>
      <c r="P6" s="291" t="s">
        <v>311</v>
      </c>
      <c r="Q6" s="291" t="s">
        <v>312</v>
      </c>
      <c r="R6" s="291" t="s">
        <v>313</v>
      </c>
      <c r="S6" s="291" t="s">
        <v>314</v>
      </c>
      <c r="T6" s="291" t="s">
        <v>315</v>
      </c>
      <c r="U6" s="291" t="s">
        <v>316</v>
      </c>
      <c r="V6" s="291" t="s">
        <v>317</v>
      </c>
      <c r="W6" s="291" t="s">
        <v>318</v>
      </c>
      <c r="X6" s="291" t="s">
        <v>319</v>
      </c>
      <c r="Y6" s="291" t="s">
        <v>320</v>
      </c>
      <c r="Z6" s="291" t="s">
        <v>321</v>
      </c>
      <c r="AA6" s="292" t="s">
        <v>69</v>
      </c>
      <c r="AB6" s="293" t="s">
        <v>322</v>
      </c>
      <c r="AC6" s="292" t="s">
        <v>323</v>
      </c>
    </row>
    <row r="7" spans="1:30" ht="401.9" customHeight="1" x14ac:dyDescent="0.25">
      <c r="A7" s="49" t="s">
        <v>324</v>
      </c>
      <c r="B7" s="52" t="s">
        <v>325</v>
      </c>
      <c r="C7" s="53" t="s">
        <v>326</v>
      </c>
      <c r="D7" s="53" t="s">
        <v>327</v>
      </c>
      <c r="E7" s="53" t="s">
        <v>328</v>
      </c>
      <c r="F7" s="53" t="s">
        <v>329</v>
      </c>
      <c r="G7" s="53" t="s">
        <v>330</v>
      </c>
      <c r="H7" s="169"/>
      <c r="I7" s="169"/>
      <c r="J7" s="169" t="s">
        <v>179</v>
      </c>
      <c r="K7" s="169"/>
      <c r="L7" s="266" t="s">
        <v>331</v>
      </c>
      <c r="M7" s="286" t="s">
        <v>332</v>
      </c>
      <c r="N7" s="286" t="s">
        <v>333</v>
      </c>
      <c r="O7" s="66" t="s">
        <v>178</v>
      </c>
      <c r="P7" s="66" t="s">
        <v>178</v>
      </c>
      <c r="Q7" s="66" t="s">
        <v>178</v>
      </c>
      <c r="R7" s="66" t="s">
        <v>178</v>
      </c>
      <c r="S7" s="66" t="s">
        <v>178</v>
      </c>
      <c r="T7" s="66" t="s">
        <v>178</v>
      </c>
      <c r="U7" s="66" t="s">
        <v>178</v>
      </c>
      <c r="V7" s="66" t="s">
        <v>178</v>
      </c>
      <c r="W7" s="66" t="s">
        <v>178</v>
      </c>
      <c r="X7" s="66" t="s">
        <v>178</v>
      </c>
      <c r="Y7" s="249" t="s">
        <v>334</v>
      </c>
      <c r="Z7" s="249" t="s">
        <v>335</v>
      </c>
      <c r="AA7" s="66" t="s">
        <v>178</v>
      </c>
      <c r="AB7" s="53" t="s">
        <v>336</v>
      </c>
      <c r="AC7" s="53" t="s">
        <v>337</v>
      </c>
    </row>
    <row r="8" spans="1:30" s="270" customFormat="1" ht="409.5" customHeight="1" x14ac:dyDescent="0.35">
      <c r="A8" s="267" t="s">
        <v>338</v>
      </c>
      <c r="B8" s="162" t="s">
        <v>339</v>
      </c>
      <c r="C8" s="92" t="s">
        <v>340</v>
      </c>
      <c r="D8" s="53" t="s">
        <v>341</v>
      </c>
      <c r="E8" s="92" t="s">
        <v>342</v>
      </c>
      <c r="F8" s="92" t="s">
        <v>343</v>
      </c>
      <c r="G8" s="266" t="s">
        <v>344</v>
      </c>
      <c r="H8" s="169"/>
      <c r="I8" s="278"/>
      <c r="J8" s="248" t="s">
        <v>179</v>
      </c>
      <c r="K8" s="169"/>
      <c r="L8" s="268" t="s">
        <v>178</v>
      </c>
      <c r="M8" s="268" t="s">
        <v>178</v>
      </c>
      <c r="N8" s="268" t="s">
        <v>178</v>
      </c>
      <c r="O8" s="268" t="s">
        <v>178</v>
      </c>
      <c r="P8" s="268" t="s">
        <v>178</v>
      </c>
      <c r="Q8" s="268" t="s">
        <v>178</v>
      </c>
      <c r="R8" s="268" t="s">
        <v>178</v>
      </c>
      <c r="S8" s="268" t="s">
        <v>178</v>
      </c>
      <c r="T8" s="268" t="s">
        <v>178</v>
      </c>
      <c r="U8" s="268" t="s">
        <v>178</v>
      </c>
      <c r="V8" s="268" t="s">
        <v>178</v>
      </c>
      <c r="W8" s="302" t="s">
        <v>345</v>
      </c>
      <c r="X8" s="302" t="s">
        <v>345</v>
      </c>
      <c r="Y8" s="268" t="s">
        <v>178</v>
      </c>
      <c r="Z8" s="268" t="s">
        <v>178</v>
      </c>
      <c r="AA8" s="266" t="s">
        <v>346</v>
      </c>
      <c r="AB8" s="266" t="s">
        <v>347</v>
      </c>
      <c r="AC8" s="268" t="s">
        <v>348</v>
      </c>
    </row>
    <row r="9" spans="1:30" ht="238.4" customHeight="1" x14ac:dyDescent="0.25">
      <c r="A9" s="49" t="s">
        <v>349</v>
      </c>
      <c r="B9" s="52" t="s">
        <v>350</v>
      </c>
      <c r="C9" s="53" t="s">
        <v>351</v>
      </c>
      <c r="D9" s="53" t="s">
        <v>352</v>
      </c>
      <c r="E9" s="53" t="s">
        <v>353</v>
      </c>
      <c r="F9" s="53" t="s">
        <v>354</v>
      </c>
      <c r="G9" s="249" t="s">
        <v>355</v>
      </c>
      <c r="H9" s="248"/>
      <c r="I9" s="248" t="s">
        <v>179</v>
      </c>
      <c r="J9" s="248"/>
      <c r="K9" s="169"/>
      <c r="L9" s="66" t="s">
        <v>178</v>
      </c>
      <c r="M9" s="66" t="s">
        <v>178</v>
      </c>
      <c r="N9" s="66" t="s">
        <v>178</v>
      </c>
      <c r="O9" s="66" t="s">
        <v>178</v>
      </c>
      <c r="P9" s="66" t="s">
        <v>178</v>
      </c>
      <c r="Q9" s="66" t="s">
        <v>178</v>
      </c>
      <c r="R9" s="66" t="s">
        <v>178</v>
      </c>
      <c r="S9" s="66" t="s">
        <v>178</v>
      </c>
      <c r="T9" s="66" t="s">
        <v>178</v>
      </c>
      <c r="U9" s="66" t="s">
        <v>178</v>
      </c>
      <c r="V9" s="53" t="s">
        <v>356</v>
      </c>
      <c r="W9" s="53" t="s">
        <v>357</v>
      </c>
      <c r="X9" s="249" t="s">
        <v>358</v>
      </c>
      <c r="Y9" s="66" t="s">
        <v>178</v>
      </c>
      <c r="Z9" s="66" t="s">
        <v>178</v>
      </c>
      <c r="AA9" s="249" t="s">
        <v>359</v>
      </c>
      <c r="AB9" s="249" t="s">
        <v>360</v>
      </c>
      <c r="AC9" s="249" t="s">
        <v>361</v>
      </c>
    </row>
    <row r="10" spans="1:30" ht="242.25" customHeight="1" x14ac:dyDescent="0.25">
      <c r="A10" s="49" t="s">
        <v>362</v>
      </c>
      <c r="B10" s="52" t="s">
        <v>363</v>
      </c>
      <c r="C10" s="53" t="s">
        <v>364</v>
      </c>
      <c r="D10" s="53" t="s">
        <v>365</v>
      </c>
      <c r="E10" s="53" t="s">
        <v>366</v>
      </c>
      <c r="F10" s="53" t="s">
        <v>367</v>
      </c>
      <c r="G10" s="327" t="s">
        <v>368</v>
      </c>
      <c r="H10" s="248"/>
      <c r="I10" s="248" t="s">
        <v>179</v>
      </c>
      <c r="J10" s="248"/>
      <c r="K10" s="169"/>
      <c r="L10" s="66" t="s">
        <v>178</v>
      </c>
      <c r="M10" s="66" t="s">
        <v>178</v>
      </c>
      <c r="N10" s="66" t="s">
        <v>178</v>
      </c>
      <c r="O10" s="66" t="s">
        <v>178</v>
      </c>
      <c r="P10" s="66" t="s">
        <v>178</v>
      </c>
      <c r="Q10" s="66" t="s">
        <v>178</v>
      </c>
      <c r="R10" s="66" t="s">
        <v>178</v>
      </c>
      <c r="S10" s="66" t="s">
        <v>178</v>
      </c>
      <c r="T10" s="66" t="s">
        <v>178</v>
      </c>
      <c r="U10" s="66" t="s">
        <v>178</v>
      </c>
      <c r="V10" s="92" t="s">
        <v>369</v>
      </c>
      <c r="W10" s="266" t="s">
        <v>370</v>
      </c>
      <c r="X10" s="249" t="s">
        <v>371</v>
      </c>
      <c r="Y10" s="66" t="s">
        <v>178</v>
      </c>
      <c r="Z10" s="66" t="s">
        <v>178</v>
      </c>
      <c r="AA10" s="249" t="s">
        <v>372</v>
      </c>
      <c r="AB10" s="249" t="s">
        <v>373</v>
      </c>
      <c r="AC10" s="268" t="s">
        <v>374</v>
      </c>
    </row>
    <row r="11" spans="1:30" s="270" customFormat="1" ht="250" x14ac:dyDescent="0.35">
      <c r="A11" s="267" t="s">
        <v>375</v>
      </c>
      <c r="B11" s="162" t="s">
        <v>376</v>
      </c>
      <c r="C11" s="92" t="s">
        <v>377</v>
      </c>
      <c r="D11" s="92" t="s">
        <v>378</v>
      </c>
      <c r="E11" s="92" t="s">
        <v>379</v>
      </c>
      <c r="F11" s="92"/>
      <c r="G11" s="266" t="s">
        <v>380</v>
      </c>
      <c r="H11" s="248"/>
      <c r="I11" s="315"/>
      <c r="J11" s="248" t="s">
        <v>381</v>
      </c>
      <c r="K11" s="92"/>
      <c r="L11" s="268" t="s">
        <v>178</v>
      </c>
      <c r="M11" s="268" t="s">
        <v>178</v>
      </c>
      <c r="N11" s="268" t="s">
        <v>178</v>
      </c>
      <c r="O11" s="268" t="s">
        <v>178</v>
      </c>
      <c r="P11" s="268" t="s">
        <v>178</v>
      </c>
      <c r="Q11" s="268" t="s">
        <v>178</v>
      </c>
      <c r="R11" s="268" t="s">
        <v>178</v>
      </c>
      <c r="S11" s="268" t="s">
        <v>178</v>
      </c>
      <c r="T11" s="268" t="s">
        <v>178</v>
      </c>
      <c r="U11" s="268" t="s">
        <v>178</v>
      </c>
      <c r="V11" s="92" t="s">
        <v>382</v>
      </c>
      <c r="W11" s="266" t="s">
        <v>383</v>
      </c>
      <c r="X11" s="249" t="s">
        <v>384</v>
      </c>
      <c r="Y11" s="316" t="s">
        <v>385</v>
      </c>
      <c r="Z11" s="316" t="s">
        <v>386</v>
      </c>
      <c r="AA11" s="269" t="s">
        <v>387</v>
      </c>
      <c r="AB11" s="266" t="s">
        <v>388</v>
      </c>
      <c r="AC11" s="268" t="s">
        <v>374</v>
      </c>
    </row>
    <row r="12" spans="1:30" x14ac:dyDescent="0.25">
      <c r="A12" s="48"/>
      <c r="B12" s="47"/>
      <c r="C12" s="48"/>
      <c r="D12" s="48"/>
      <c r="E12" s="48"/>
      <c r="F12" s="48"/>
      <c r="I12" s="48"/>
    </row>
    <row r="13" spans="1:30" x14ac:dyDescent="0.25">
      <c r="A13" s="48"/>
      <c r="B13" s="48"/>
      <c r="C13" s="48"/>
      <c r="D13" s="48"/>
      <c r="E13" s="48"/>
      <c r="F13" s="48"/>
      <c r="I13" s="48"/>
    </row>
    <row r="14" spans="1:30" x14ac:dyDescent="0.25">
      <c r="A14" s="48"/>
      <c r="B14" s="48"/>
      <c r="C14" s="48"/>
      <c r="D14" s="48"/>
      <c r="E14" s="48"/>
      <c r="F14" s="48"/>
      <c r="I14" s="48"/>
    </row>
    <row r="15" spans="1:30" x14ac:dyDescent="0.25">
      <c r="A15" s="48"/>
      <c r="B15" s="48"/>
      <c r="C15" s="48"/>
      <c r="D15" s="48"/>
      <c r="E15" s="48"/>
      <c r="F15" s="48"/>
      <c r="I15" s="48"/>
    </row>
    <row r="16" spans="1:30" x14ac:dyDescent="0.25">
      <c r="A16" s="48"/>
      <c r="B16" s="48"/>
      <c r="C16" s="48"/>
      <c r="D16" s="48"/>
      <c r="E16" s="48"/>
      <c r="F16" s="48"/>
      <c r="I16" s="48"/>
    </row>
    <row r="17" spans="1:9" x14ac:dyDescent="0.25">
      <c r="A17" s="48"/>
      <c r="B17" s="48"/>
      <c r="C17" s="48"/>
      <c r="D17" s="48"/>
      <c r="E17" s="48"/>
      <c r="F17" s="48"/>
      <c r="I17" s="48"/>
    </row>
    <row r="18" spans="1:9" x14ac:dyDescent="0.25">
      <c r="A18" s="48"/>
      <c r="B18" s="48"/>
      <c r="C18" s="48"/>
      <c r="D18" s="48"/>
      <c r="E18" s="48"/>
      <c r="F18" s="48"/>
      <c r="I18" s="48"/>
    </row>
    <row r="19" spans="1:9" x14ac:dyDescent="0.25">
      <c r="A19" s="48"/>
      <c r="B19" s="48"/>
      <c r="C19" s="48"/>
      <c r="D19" s="48"/>
      <c r="E19" s="48"/>
      <c r="F19" s="48"/>
      <c r="I19" s="48"/>
    </row>
    <row r="20" spans="1:9" x14ac:dyDescent="0.25">
      <c r="A20" s="48"/>
      <c r="B20" s="48"/>
      <c r="C20" s="48"/>
      <c r="D20" s="48"/>
      <c r="E20" s="48"/>
      <c r="F20" s="48"/>
      <c r="I20" s="48"/>
    </row>
    <row r="21" spans="1:9" x14ac:dyDescent="0.25">
      <c r="A21" s="48"/>
      <c r="B21" s="48"/>
      <c r="C21" s="48"/>
      <c r="D21" s="48"/>
      <c r="E21" s="48"/>
      <c r="F21" s="48"/>
      <c r="I21" s="48"/>
    </row>
    <row r="22" spans="1:9" x14ac:dyDescent="0.25">
      <c r="A22" s="48"/>
      <c r="B22" s="48"/>
      <c r="C22" s="48"/>
      <c r="D22" s="48"/>
      <c r="E22" s="48"/>
      <c r="F22" s="48"/>
      <c r="I22" s="48"/>
    </row>
    <row r="23" spans="1:9" x14ac:dyDescent="0.25">
      <c r="A23" s="48"/>
      <c r="B23" s="48"/>
      <c r="C23" s="48"/>
      <c r="D23" s="48"/>
      <c r="E23" s="48"/>
      <c r="F23" s="48"/>
      <c r="I23" s="48"/>
    </row>
    <row r="24" spans="1:9" x14ac:dyDescent="0.25">
      <c r="A24" s="48"/>
      <c r="B24" s="48"/>
      <c r="C24" s="48"/>
      <c r="D24" s="48"/>
      <c r="E24" s="48"/>
      <c r="F24" s="48"/>
      <c r="I24" s="48"/>
    </row>
    <row r="25" spans="1:9" x14ac:dyDescent="0.25">
      <c r="A25" s="48"/>
      <c r="B25" s="48"/>
      <c r="C25" s="48"/>
      <c r="D25" s="48"/>
      <c r="E25" s="48"/>
      <c r="F25" s="48"/>
      <c r="I25" s="48"/>
    </row>
    <row r="26" spans="1:9" x14ac:dyDescent="0.25">
      <c r="A26" s="48"/>
      <c r="B26" s="48"/>
      <c r="C26" s="48"/>
      <c r="D26" s="48"/>
      <c r="E26" s="48"/>
      <c r="F26" s="48"/>
      <c r="I26" s="48"/>
    </row>
    <row r="27" spans="1:9" x14ac:dyDescent="0.25">
      <c r="E27" s="48"/>
      <c r="F27" s="48"/>
    </row>
  </sheetData>
  <mergeCells count="7">
    <mergeCell ref="AB5:AC5"/>
    <mergeCell ref="H5:K5"/>
    <mergeCell ref="L5:N5"/>
    <mergeCell ref="O5:S5"/>
    <mergeCell ref="T5:U5"/>
    <mergeCell ref="W5:X5"/>
    <mergeCell ref="Y5:Z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B0F0"/>
  </sheetPr>
  <dimension ref="A1:AD41"/>
  <sheetViews>
    <sheetView topLeftCell="Y1" zoomScale="85" zoomScaleNormal="85" zoomScaleSheetLayoutView="50" workbookViewId="0">
      <pane ySplit="6" topLeftCell="A9" activePane="bottomLeft" state="frozen"/>
      <selection pane="bottomLeft" activeCell="M9" sqref="M9"/>
    </sheetView>
  </sheetViews>
  <sheetFormatPr defaultColWidth="8.7265625" defaultRowHeight="13" x14ac:dyDescent="0.3"/>
  <cols>
    <col min="1" max="1" width="9.54296875" style="1" customWidth="1"/>
    <col min="2" max="2" width="6.54296875" style="1" customWidth="1"/>
    <col min="3" max="3" width="30.54296875" style="1" customWidth="1"/>
    <col min="4" max="4" width="35.54296875" style="1" customWidth="1"/>
    <col min="5" max="5" width="25.54296875" style="1" customWidth="1"/>
    <col min="6" max="6" width="12.54296875" style="1" customWidth="1"/>
    <col min="7" max="7" width="62.54296875" style="1" customWidth="1"/>
    <col min="8" max="8" width="14.54296875" style="1" customWidth="1"/>
    <col min="9" max="9" width="12.54296875" style="1" customWidth="1"/>
    <col min="10" max="13" width="14.54296875" style="1" customWidth="1"/>
    <col min="14" max="14" width="12.54296875" style="1" customWidth="1"/>
    <col min="15" max="19" width="14.54296875" style="1" customWidth="1"/>
    <col min="20" max="20" width="12.54296875" style="1" customWidth="1"/>
    <col min="21" max="21" width="13.54296875" style="1" customWidth="1"/>
    <col min="22" max="22" width="14.54296875" style="1" customWidth="1"/>
    <col min="23" max="23" width="13.54296875" style="1" customWidth="1"/>
    <col min="24" max="24" width="14.54296875" style="1" customWidth="1"/>
    <col min="25" max="26" width="12.54296875" style="1" customWidth="1"/>
    <col min="27" max="27" width="19.54296875" style="1" customWidth="1"/>
    <col min="28" max="28" width="44.7265625" style="1" customWidth="1"/>
    <col min="29" max="29" width="61.54296875" style="1" customWidth="1"/>
    <col min="30" max="30" width="40.54296875" style="1" customWidth="1"/>
    <col min="31" max="16384" width="8.7265625" style="1"/>
  </cols>
  <sheetData>
    <row r="1" spans="1:30" ht="15.5" x14ac:dyDescent="0.3">
      <c r="A1" s="7" t="s">
        <v>37</v>
      </c>
      <c r="E1" s="4" t="s">
        <v>38</v>
      </c>
      <c r="F1" s="4"/>
      <c r="H1" s="4"/>
    </row>
    <row r="2" spans="1:30" ht="20.5" x14ac:dyDescent="0.4">
      <c r="A2" s="171" t="s">
        <v>292</v>
      </c>
      <c r="B2" s="3"/>
      <c r="H2" s="4"/>
      <c r="K2" s="4"/>
      <c r="M2" s="4"/>
      <c r="T2" s="4"/>
    </row>
    <row r="3" spans="1:30" ht="17" x14ac:dyDescent="0.3">
      <c r="A3" s="5" t="s">
        <v>293</v>
      </c>
      <c r="B3" s="5"/>
      <c r="K3" s="4"/>
      <c r="M3" s="4"/>
    </row>
    <row r="4" spans="1:30" ht="17" hidden="1" x14ac:dyDescent="0.3">
      <c r="A4" s="43" t="s">
        <v>41</v>
      </c>
      <c r="B4" s="44"/>
      <c r="C4" s="45"/>
      <c r="D4" s="45"/>
      <c r="E4" s="45"/>
      <c r="F4" s="45"/>
      <c r="I4" s="6"/>
      <c r="U4" s="6"/>
    </row>
    <row r="5" spans="1:30" ht="26.25" customHeight="1" x14ac:dyDescent="0.3">
      <c r="C5" s="55"/>
      <c r="D5" s="246"/>
      <c r="G5" s="325" t="s">
        <v>45</v>
      </c>
      <c r="H5" s="365" t="s">
        <v>294</v>
      </c>
      <c r="I5" s="365"/>
      <c r="J5" s="365"/>
      <c r="K5" s="365"/>
      <c r="L5" s="365" t="s">
        <v>295</v>
      </c>
      <c r="M5" s="365"/>
      <c r="N5" s="365"/>
      <c r="O5" s="366" t="s">
        <v>296</v>
      </c>
      <c r="P5" s="366"/>
      <c r="Q5" s="366"/>
      <c r="R5" s="366"/>
      <c r="S5" s="366"/>
      <c r="T5" s="367" t="s">
        <v>297</v>
      </c>
      <c r="U5" s="367"/>
      <c r="V5" s="67" t="s">
        <v>298</v>
      </c>
      <c r="W5" s="368" t="s">
        <v>299</v>
      </c>
      <c r="X5" s="368"/>
      <c r="Y5" s="368" t="s">
        <v>300</v>
      </c>
      <c r="Z5" s="368"/>
      <c r="AA5" s="325" t="s">
        <v>46</v>
      </c>
      <c r="AB5" s="365" t="s">
        <v>47</v>
      </c>
      <c r="AC5" s="369"/>
      <c r="AD5" s="299"/>
    </row>
    <row r="6" spans="1:30" s="50" customFormat="1" ht="138" customHeight="1" x14ac:dyDescent="0.35">
      <c r="A6" s="289" t="s">
        <v>301</v>
      </c>
      <c r="B6" s="289" t="s">
        <v>302</v>
      </c>
      <c r="C6" s="290" t="s">
        <v>389</v>
      </c>
      <c r="D6" s="294" t="s">
        <v>390</v>
      </c>
      <c r="E6" s="294" t="s">
        <v>305</v>
      </c>
      <c r="F6" s="294" t="s">
        <v>306</v>
      </c>
      <c r="G6" s="294" t="s">
        <v>68</v>
      </c>
      <c r="H6" s="295" t="s">
        <v>171</v>
      </c>
      <c r="I6" s="295" t="s">
        <v>172</v>
      </c>
      <c r="J6" s="295" t="s">
        <v>173</v>
      </c>
      <c r="K6" s="295" t="s">
        <v>174</v>
      </c>
      <c r="L6" s="295" t="s">
        <v>307</v>
      </c>
      <c r="M6" s="295" t="s">
        <v>308</v>
      </c>
      <c r="N6" s="295" t="s">
        <v>309</v>
      </c>
      <c r="O6" s="295" t="s">
        <v>310</v>
      </c>
      <c r="P6" s="295" t="s">
        <v>311</v>
      </c>
      <c r="Q6" s="295" t="s">
        <v>312</v>
      </c>
      <c r="R6" s="295" t="s">
        <v>313</v>
      </c>
      <c r="S6" s="295" t="s">
        <v>314</v>
      </c>
      <c r="T6" s="295" t="s">
        <v>315</v>
      </c>
      <c r="U6" s="295" t="s">
        <v>316</v>
      </c>
      <c r="V6" s="295" t="s">
        <v>317</v>
      </c>
      <c r="W6" s="295" t="s">
        <v>318</v>
      </c>
      <c r="X6" s="295" t="s">
        <v>319</v>
      </c>
      <c r="Y6" s="295" t="s">
        <v>320</v>
      </c>
      <c r="Z6" s="295" t="s">
        <v>321</v>
      </c>
      <c r="AA6" s="296" t="s">
        <v>69</v>
      </c>
      <c r="AB6" s="297" t="s">
        <v>391</v>
      </c>
      <c r="AC6" s="296" t="s">
        <v>392</v>
      </c>
    </row>
    <row r="7" spans="1:30" ht="338.25" customHeight="1" x14ac:dyDescent="0.3">
      <c r="A7" s="49" t="s">
        <v>393</v>
      </c>
      <c r="B7" s="52" t="s">
        <v>394</v>
      </c>
      <c r="C7" s="53" t="s">
        <v>395</v>
      </c>
      <c r="D7" s="53" t="s">
        <v>396</v>
      </c>
      <c r="E7" s="51" t="s">
        <v>397</v>
      </c>
      <c r="F7" s="51" t="s">
        <v>398</v>
      </c>
      <c r="G7" s="277" t="s">
        <v>399</v>
      </c>
      <c r="H7" s="2"/>
      <c r="I7" s="170" t="s">
        <v>179</v>
      </c>
      <c r="J7" s="2"/>
      <c r="K7" s="2"/>
      <c r="L7" s="282" t="s">
        <v>178</v>
      </c>
      <c r="M7" s="282" t="s">
        <v>178</v>
      </c>
      <c r="N7" s="54" t="s">
        <v>178</v>
      </c>
      <c r="O7" s="288" t="s">
        <v>400</v>
      </c>
      <c r="P7" s="288" t="s">
        <v>401</v>
      </c>
      <c r="Q7" s="288" t="s">
        <v>402</v>
      </c>
      <c r="R7" s="288" t="s">
        <v>403</v>
      </c>
      <c r="S7" s="288" t="s">
        <v>404</v>
      </c>
      <c r="T7" s="54" t="s">
        <v>178</v>
      </c>
      <c r="U7" s="54" t="s">
        <v>178</v>
      </c>
      <c r="V7" s="54" t="s">
        <v>178</v>
      </c>
      <c r="W7" s="271" t="s">
        <v>405</v>
      </c>
      <c r="X7" s="271" t="s">
        <v>405</v>
      </c>
      <c r="Y7" s="271" t="s">
        <v>334</v>
      </c>
      <c r="Z7" s="271" t="s">
        <v>406</v>
      </c>
      <c r="AA7" s="275" t="s">
        <v>407</v>
      </c>
      <c r="AB7" s="249" t="s">
        <v>408</v>
      </c>
      <c r="AC7" s="287" t="s">
        <v>337</v>
      </c>
    </row>
    <row r="8" spans="1:30" ht="409.4" customHeight="1" x14ac:dyDescent="0.3">
      <c r="A8" s="49" t="s">
        <v>409</v>
      </c>
      <c r="B8" s="52" t="s">
        <v>114</v>
      </c>
      <c r="C8" s="53" t="s">
        <v>410</v>
      </c>
      <c r="D8" s="53" t="s">
        <v>411</v>
      </c>
      <c r="E8" s="51" t="s">
        <v>412</v>
      </c>
      <c r="F8" s="51" t="s">
        <v>413</v>
      </c>
      <c r="G8" s="272" t="s">
        <v>414</v>
      </c>
      <c r="H8" s="250"/>
      <c r="I8" s="279"/>
      <c r="J8" s="253" t="s">
        <v>179</v>
      </c>
      <c r="K8" s="281"/>
      <c r="L8" s="317" t="s">
        <v>415</v>
      </c>
      <c r="M8" s="318" t="s">
        <v>416</v>
      </c>
      <c r="N8" s="284" t="s">
        <v>417</v>
      </c>
      <c r="O8" s="54" t="s">
        <v>178</v>
      </c>
      <c r="P8" s="54" t="s">
        <v>178</v>
      </c>
      <c r="Q8" s="54" t="s">
        <v>178</v>
      </c>
      <c r="R8" s="54" t="s">
        <v>178</v>
      </c>
      <c r="S8" s="54" t="s">
        <v>178</v>
      </c>
      <c r="T8" s="275" t="s">
        <v>418</v>
      </c>
      <c r="U8" s="275" t="s">
        <v>419</v>
      </c>
      <c r="V8" s="275" t="s">
        <v>420</v>
      </c>
      <c r="W8" s="287" t="s">
        <v>581</v>
      </c>
      <c r="X8" s="287" t="s">
        <v>581</v>
      </c>
      <c r="Y8" s="51" t="s">
        <v>421</v>
      </c>
      <c r="Z8" s="247" t="s">
        <v>422</v>
      </c>
      <c r="AA8" s="287" t="s">
        <v>580</v>
      </c>
      <c r="AB8" s="53" t="s">
        <v>423</v>
      </c>
      <c r="AC8" s="287" t="s">
        <v>337</v>
      </c>
    </row>
    <row r="9" spans="1:30" ht="409.5" customHeight="1" x14ac:dyDescent="0.3">
      <c r="A9" s="49" t="s">
        <v>424</v>
      </c>
      <c r="B9" s="52" t="s">
        <v>123</v>
      </c>
      <c r="C9" s="53" t="s">
        <v>425</v>
      </c>
      <c r="D9" s="53" t="s">
        <v>426</v>
      </c>
      <c r="E9" s="51" t="s">
        <v>427</v>
      </c>
      <c r="F9" s="51" t="s">
        <v>428</v>
      </c>
      <c r="G9" s="275" t="s">
        <v>429</v>
      </c>
      <c r="H9" s="250"/>
      <c r="I9" s="251" t="s">
        <v>179</v>
      </c>
      <c r="J9" s="251"/>
      <c r="K9" s="2"/>
      <c r="L9" s="283" t="s">
        <v>178</v>
      </c>
      <c r="M9" s="283" t="s">
        <v>178</v>
      </c>
      <c r="N9" s="54" t="s">
        <v>178</v>
      </c>
      <c r="O9" s="54" t="s">
        <v>178</v>
      </c>
      <c r="P9" s="54" t="s">
        <v>178</v>
      </c>
      <c r="Q9" s="54" t="s">
        <v>178</v>
      </c>
      <c r="R9" s="54" t="s">
        <v>178</v>
      </c>
      <c r="S9" s="54" t="s">
        <v>178</v>
      </c>
      <c r="T9" s="271" t="s">
        <v>430</v>
      </c>
      <c r="U9" s="271" t="s">
        <v>431</v>
      </c>
      <c r="V9" s="271" t="s">
        <v>432</v>
      </c>
      <c r="W9" s="271" t="s">
        <v>433</v>
      </c>
      <c r="X9" s="271" t="s">
        <v>434</v>
      </c>
      <c r="Y9" s="271" t="s">
        <v>435</v>
      </c>
      <c r="Z9" s="271" t="s">
        <v>436</v>
      </c>
      <c r="AA9" s="275" t="s">
        <v>437</v>
      </c>
      <c r="AB9" s="249" t="s">
        <v>438</v>
      </c>
      <c r="AC9" s="287" t="s">
        <v>337</v>
      </c>
    </row>
    <row r="10" spans="1:30" x14ac:dyDescent="0.3">
      <c r="A10" s="48"/>
      <c r="B10" s="47"/>
      <c r="C10" s="48"/>
      <c r="D10" s="48"/>
      <c r="E10" s="50"/>
      <c r="F10" s="50"/>
      <c r="I10" s="48"/>
    </row>
    <row r="11" spans="1:30" x14ac:dyDescent="0.3">
      <c r="A11" s="48"/>
      <c r="B11" s="48"/>
      <c r="C11" s="48"/>
      <c r="D11" s="48"/>
      <c r="E11" s="50"/>
      <c r="F11" s="50"/>
      <c r="I11" s="48"/>
    </row>
    <row r="12" spans="1:30" x14ac:dyDescent="0.3">
      <c r="A12" s="48"/>
      <c r="B12" s="48"/>
      <c r="C12" s="48"/>
      <c r="D12" s="48"/>
      <c r="E12" s="50"/>
      <c r="F12" s="50"/>
      <c r="I12" s="48"/>
    </row>
    <row r="13" spans="1:30" x14ac:dyDescent="0.3">
      <c r="A13" s="48"/>
      <c r="B13" s="48"/>
      <c r="C13" s="48"/>
      <c r="D13" s="48"/>
      <c r="E13" s="50"/>
      <c r="F13" s="50"/>
      <c r="I13" s="48"/>
    </row>
    <row r="14" spans="1:30" x14ac:dyDescent="0.3">
      <c r="A14" s="48"/>
      <c r="B14" s="48"/>
      <c r="C14" s="48"/>
      <c r="D14" s="48"/>
      <c r="E14" s="50"/>
      <c r="F14" s="50"/>
      <c r="I14" s="48"/>
    </row>
    <row r="15" spans="1:30" x14ac:dyDescent="0.3">
      <c r="A15" s="48"/>
      <c r="B15" s="48"/>
      <c r="C15" s="48"/>
      <c r="D15" s="48"/>
      <c r="E15" s="50"/>
      <c r="F15" s="50"/>
      <c r="I15" s="48"/>
    </row>
    <row r="16" spans="1:30" x14ac:dyDescent="0.3">
      <c r="A16" s="48"/>
      <c r="B16" s="48"/>
      <c r="C16" s="48"/>
      <c r="D16" s="48"/>
      <c r="E16" s="50"/>
      <c r="F16" s="50"/>
      <c r="I16" s="48"/>
    </row>
    <row r="17" spans="1:9" x14ac:dyDescent="0.3">
      <c r="A17" s="48"/>
      <c r="B17" s="48"/>
      <c r="C17" s="48"/>
      <c r="D17" s="48"/>
      <c r="E17" s="50"/>
      <c r="F17" s="50"/>
      <c r="I17" s="48"/>
    </row>
    <row r="18" spans="1:9" x14ac:dyDescent="0.3">
      <c r="A18" s="48"/>
      <c r="B18" s="48"/>
      <c r="C18" s="48"/>
      <c r="D18" s="48"/>
      <c r="E18" s="50"/>
      <c r="F18" s="50"/>
      <c r="I18" s="48"/>
    </row>
    <row r="19" spans="1:9" x14ac:dyDescent="0.3">
      <c r="A19" s="48"/>
      <c r="B19" s="48"/>
      <c r="C19" s="48"/>
      <c r="D19" s="48"/>
      <c r="E19" s="50"/>
      <c r="F19" s="50"/>
      <c r="I19" s="48"/>
    </row>
    <row r="20" spans="1:9" x14ac:dyDescent="0.3">
      <c r="A20" s="48"/>
      <c r="B20" s="48"/>
      <c r="C20" s="48"/>
      <c r="D20" s="48"/>
      <c r="E20" s="50"/>
      <c r="F20" s="50"/>
      <c r="I20" s="48"/>
    </row>
    <row r="21" spans="1:9" x14ac:dyDescent="0.3">
      <c r="A21" s="48"/>
      <c r="B21" s="48"/>
      <c r="C21" s="48"/>
      <c r="D21" s="48"/>
      <c r="E21" s="50"/>
      <c r="F21" s="50"/>
      <c r="I21" s="48"/>
    </row>
    <row r="22" spans="1:9" x14ac:dyDescent="0.3">
      <c r="A22" s="48"/>
      <c r="B22" s="48"/>
      <c r="C22" s="48"/>
      <c r="D22" s="48"/>
      <c r="E22" s="50"/>
      <c r="F22" s="50"/>
      <c r="I22" s="48"/>
    </row>
    <row r="23" spans="1:9" x14ac:dyDescent="0.3">
      <c r="A23" s="48"/>
      <c r="B23" s="48"/>
      <c r="C23" s="48"/>
      <c r="D23" s="48"/>
      <c r="E23" s="50"/>
      <c r="F23" s="50"/>
      <c r="I23" s="48"/>
    </row>
    <row r="24" spans="1:9" x14ac:dyDescent="0.3">
      <c r="A24" s="48"/>
      <c r="B24" s="48"/>
      <c r="C24" s="48"/>
      <c r="D24" s="48"/>
      <c r="E24" s="50"/>
      <c r="F24" s="50"/>
      <c r="I24" s="48"/>
    </row>
    <row r="25" spans="1:9" x14ac:dyDescent="0.3">
      <c r="A25" s="46"/>
      <c r="B25" s="46"/>
      <c r="C25" s="46"/>
      <c r="E25" s="50"/>
      <c r="F25" s="50"/>
    </row>
    <row r="26" spans="1:9" x14ac:dyDescent="0.3">
      <c r="A26" s="46"/>
      <c r="B26" s="46"/>
      <c r="C26" s="46"/>
    </row>
    <row r="27" spans="1:9" x14ac:dyDescent="0.3">
      <c r="A27" s="46"/>
      <c r="B27" s="46"/>
      <c r="C27" s="46"/>
    </row>
    <row r="28" spans="1:9" x14ac:dyDescent="0.3">
      <c r="A28" s="46"/>
      <c r="B28" s="46"/>
      <c r="C28" s="46"/>
    </row>
    <row r="29" spans="1:9" x14ac:dyDescent="0.3">
      <c r="A29" s="46"/>
      <c r="B29" s="46"/>
      <c r="C29" s="46"/>
    </row>
    <row r="30" spans="1:9" x14ac:dyDescent="0.3">
      <c r="A30" s="46"/>
      <c r="B30" s="46"/>
      <c r="C30" s="46"/>
    </row>
    <row r="31" spans="1:9" x14ac:dyDescent="0.3">
      <c r="A31" s="46"/>
      <c r="B31" s="46"/>
      <c r="C31" s="46"/>
    </row>
    <row r="32" spans="1:9" x14ac:dyDescent="0.3">
      <c r="A32" s="46"/>
      <c r="B32" s="46"/>
      <c r="C32" s="46"/>
    </row>
    <row r="33" spans="1:3" x14ac:dyDescent="0.3">
      <c r="A33" s="46"/>
      <c r="B33" s="46"/>
      <c r="C33" s="46"/>
    </row>
    <row r="34" spans="1:3" x14ac:dyDescent="0.3">
      <c r="A34" s="46"/>
      <c r="B34" s="46"/>
      <c r="C34" s="46"/>
    </row>
    <row r="35" spans="1:3" x14ac:dyDescent="0.3">
      <c r="A35" s="46"/>
      <c r="B35" s="46"/>
      <c r="C35" s="46"/>
    </row>
    <row r="36" spans="1:3" x14ac:dyDescent="0.3">
      <c r="A36" s="46"/>
      <c r="B36" s="46"/>
      <c r="C36" s="46"/>
    </row>
    <row r="37" spans="1:3" x14ac:dyDescent="0.3">
      <c r="A37" s="46"/>
      <c r="B37" s="46"/>
      <c r="C37" s="46"/>
    </row>
    <row r="38" spans="1:3" x14ac:dyDescent="0.3">
      <c r="A38" s="46"/>
      <c r="B38" s="46"/>
      <c r="C38" s="46"/>
    </row>
    <row r="39" spans="1:3" x14ac:dyDescent="0.3">
      <c r="A39" s="46"/>
      <c r="B39" s="46"/>
      <c r="C39" s="46"/>
    </row>
    <row r="40" spans="1:3" x14ac:dyDescent="0.3">
      <c r="A40" s="46"/>
      <c r="B40" s="46"/>
      <c r="C40" s="46"/>
    </row>
    <row r="41" spans="1:3" x14ac:dyDescent="0.3">
      <c r="A41" s="46"/>
      <c r="B41" s="46"/>
      <c r="C41" s="46"/>
    </row>
  </sheetData>
  <mergeCells count="7">
    <mergeCell ref="Y5:Z5"/>
    <mergeCell ref="AB5:AC5"/>
    <mergeCell ref="H5:K5"/>
    <mergeCell ref="L5:N5"/>
    <mergeCell ref="O5:S5"/>
    <mergeCell ref="T5:U5"/>
    <mergeCell ref="W5:X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sheetPr>
  <dimension ref="A1:AD39"/>
  <sheetViews>
    <sheetView zoomScale="85" zoomScaleNormal="85" workbookViewId="0">
      <pane ySplit="6" topLeftCell="A7" activePane="bottomLeft" state="frozen"/>
      <selection activeCell="P1" sqref="P1"/>
      <selection pane="bottomLeft" activeCell="AA8" sqref="AA8"/>
    </sheetView>
  </sheetViews>
  <sheetFormatPr defaultColWidth="8.7265625" defaultRowHeight="13" x14ac:dyDescent="0.3"/>
  <cols>
    <col min="1" max="1" width="9.54296875" style="1" customWidth="1"/>
    <col min="2" max="2" width="6.54296875" style="1" customWidth="1"/>
    <col min="3" max="4" width="30.54296875" style="1" customWidth="1"/>
    <col min="5" max="5" width="25.54296875" style="1" customWidth="1"/>
    <col min="6" max="6" width="11.54296875" style="1" customWidth="1"/>
    <col min="7" max="7" width="73.453125" style="1" customWidth="1"/>
    <col min="8" max="8" width="14.54296875" style="1" customWidth="1"/>
    <col min="9" max="9" width="12.54296875" style="1" customWidth="1"/>
    <col min="10" max="13" width="14.54296875" style="1" customWidth="1"/>
    <col min="14" max="14" width="14.7265625" style="1" customWidth="1"/>
    <col min="15" max="19" width="14.54296875" style="1" customWidth="1"/>
    <col min="20" max="20" width="12.54296875" style="1" customWidth="1"/>
    <col min="21" max="21" width="15" style="1" customWidth="1"/>
    <col min="22" max="22" width="14.54296875" style="1" customWidth="1"/>
    <col min="23" max="23" width="13.54296875" style="1" customWidth="1"/>
    <col min="24" max="24" width="14.54296875" style="1" customWidth="1"/>
    <col min="25" max="26" width="12.54296875" style="1" customWidth="1"/>
    <col min="27" max="27" width="20.54296875" style="1" customWidth="1"/>
    <col min="28" max="28" width="65" style="1" customWidth="1"/>
    <col min="29" max="29" width="40.54296875" style="1" customWidth="1"/>
    <col min="30" max="30" width="7.54296875" style="1" customWidth="1"/>
    <col min="31" max="16384" width="8.7265625" style="1"/>
  </cols>
  <sheetData>
    <row r="1" spans="1:30" ht="15.5" x14ac:dyDescent="0.3">
      <c r="A1" s="7" t="s">
        <v>37</v>
      </c>
      <c r="E1" s="4" t="s">
        <v>38</v>
      </c>
      <c r="F1" s="4"/>
      <c r="H1" s="4"/>
    </row>
    <row r="2" spans="1:30" ht="20.5" x14ac:dyDescent="0.4">
      <c r="A2" s="171" t="s">
        <v>292</v>
      </c>
      <c r="B2" s="3"/>
      <c r="H2" s="4"/>
      <c r="K2" s="4"/>
      <c r="M2" s="4"/>
      <c r="T2" s="4"/>
    </row>
    <row r="3" spans="1:30" ht="17" x14ac:dyDescent="0.3">
      <c r="A3" s="5" t="s">
        <v>293</v>
      </c>
      <c r="B3" s="5"/>
      <c r="K3" s="4"/>
      <c r="M3" s="4"/>
    </row>
    <row r="4" spans="1:30" ht="17" x14ac:dyDescent="0.3">
      <c r="A4" s="43" t="s">
        <v>41</v>
      </c>
      <c r="B4" s="44"/>
      <c r="C4" s="45"/>
      <c r="D4" s="45"/>
      <c r="E4" s="45"/>
      <c r="F4" s="45"/>
      <c r="I4" s="6"/>
      <c r="U4" s="6"/>
    </row>
    <row r="5" spans="1:30" ht="26.25" customHeight="1" x14ac:dyDescent="0.3">
      <c r="C5" s="55"/>
      <c r="D5" s="246"/>
      <c r="G5" s="325" t="s">
        <v>45</v>
      </c>
      <c r="H5" s="365" t="s">
        <v>294</v>
      </c>
      <c r="I5" s="365"/>
      <c r="J5" s="365"/>
      <c r="K5" s="365"/>
      <c r="L5" s="365" t="s">
        <v>295</v>
      </c>
      <c r="M5" s="365"/>
      <c r="N5" s="365"/>
      <c r="O5" s="366" t="s">
        <v>296</v>
      </c>
      <c r="P5" s="366"/>
      <c r="Q5" s="366"/>
      <c r="R5" s="366"/>
      <c r="S5" s="366"/>
      <c r="T5" s="367" t="s">
        <v>297</v>
      </c>
      <c r="U5" s="367"/>
      <c r="V5" s="67" t="s">
        <v>298</v>
      </c>
      <c r="W5" s="368" t="s">
        <v>299</v>
      </c>
      <c r="X5" s="368"/>
      <c r="Y5" s="368" t="s">
        <v>300</v>
      </c>
      <c r="Z5" s="368"/>
      <c r="AA5" s="325" t="s">
        <v>46</v>
      </c>
      <c r="AB5" s="365" t="s">
        <v>47</v>
      </c>
      <c r="AC5" s="365"/>
      <c r="AD5" s="307"/>
    </row>
    <row r="6" spans="1:30" s="50" customFormat="1" ht="104" x14ac:dyDescent="0.35">
      <c r="A6" s="289" t="s">
        <v>301</v>
      </c>
      <c r="B6" s="289" t="s">
        <v>302</v>
      </c>
      <c r="C6" s="290" t="s">
        <v>439</v>
      </c>
      <c r="D6" s="294" t="s">
        <v>440</v>
      </c>
      <c r="E6" s="294" t="s">
        <v>305</v>
      </c>
      <c r="F6" s="294" t="s">
        <v>306</v>
      </c>
      <c r="G6" s="294" t="s">
        <v>68</v>
      </c>
      <c r="H6" s="295" t="s">
        <v>171</v>
      </c>
      <c r="I6" s="295" t="s">
        <v>172</v>
      </c>
      <c r="J6" s="295" t="s">
        <v>173</v>
      </c>
      <c r="K6" s="295" t="s">
        <v>174</v>
      </c>
      <c r="L6" s="295" t="s">
        <v>307</v>
      </c>
      <c r="M6" s="295" t="s">
        <v>308</v>
      </c>
      <c r="N6" s="295" t="s">
        <v>309</v>
      </c>
      <c r="O6" s="295" t="s">
        <v>310</v>
      </c>
      <c r="P6" s="295" t="s">
        <v>311</v>
      </c>
      <c r="Q6" s="295" t="s">
        <v>312</v>
      </c>
      <c r="R6" s="295" t="s">
        <v>313</v>
      </c>
      <c r="S6" s="295" t="s">
        <v>314</v>
      </c>
      <c r="T6" s="295" t="s">
        <v>315</v>
      </c>
      <c r="U6" s="295" t="s">
        <v>316</v>
      </c>
      <c r="V6" s="295" t="s">
        <v>317</v>
      </c>
      <c r="W6" s="295" t="s">
        <v>318</v>
      </c>
      <c r="X6" s="295" t="s">
        <v>319</v>
      </c>
      <c r="Y6" s="295" t="s">
        <v>320</v>
      </c>
      <c r="Z6" s="295" t="s">
        <v>321</v>
      </c>
      <c r="AA6" s="296" t="s">
        <v>69</v>
      </c>
      <c r="AB6" s="297" t="s">
        <v>391</v>
      </c>
      <c r="AC6" s="296" t="s">
        <v>392</v>
      </c>
    </row>
    <row r="7" spans="1:30" ht="338" x14ac:dyDescent="0.3">
      <c r="A7" s="49" t="s">
        <v>441</v>
      </c>
      <c r="B7" s="52" t="s">
        <v>186</v>
      </c>
      <c r="C7" s="53" t="s">
        <v>442</v>
      </c>
      <c r="D7" s="53" t="s">
        <v>443</v>
      </c>
      <c r="E7" s="51" t="s">
        <v>444</v>
      </c>
      <c r="F7" s="51" t="s">
        <v>445</v>
      </c>
      <c r="G7" s="319" t="s">
        <v>446</v>
      </c>
      <c r="H7" s="2"/>
      <c r="I7" s="279"/>
      <c r="J7" s="253" t="s">
        <v>179</v>
      </c>
      <c r="K7" s="170"/>
      <c r="L7" s="51" t="s">
        <v>447</v>
      </c>
      <c r="M7" s="277" t="s">
        <v>448</v>
      </c>
      <c r="N7" s="275" t="s">
        <v>449</v>
      </c>
      <c r="O7" s="51" t="s">
        <v>450</v>
      </c>
      <c r="P7" s="300" t="s">
        <v>451</v>
      </c>
      <c r="Q7" s="317" t="s">
        <v>452</v>
      </c>
      <c r="R7" s="271" t="s">
        <v>453</v>
      </c>
      <c r="S7" s="271" t="s">
        <v>454</v>
      </c>
      <c r="T7" s="280" t="s">
        <v>178</v>
      </c>
      <c r="U7" s="280" t="s">
        <v>178</v>
      </c>
      <c r="V7" s="280" t="s">
        <v>178</v>
      </c>
      <c r="W7" s="309" t="s">
        <v>178</v>
      </c>
      <c r="X7" s="280" t="s">
        <v>178</v>
      </c>
      <c r="Y7" s="320" t="s">
        <v>455</v>
      </c>
      <c r="Z7" s="320" t="s">
        <v>456</v>
      </c>
      <c r="AA7" s="54" t="s">
        <v>178</v>
      </c>
      <c r="AB7" s="275" t="s">
        <v>457</v>
      </c>
      <c r="AC7" s="287" t="s">
        <v>374</v>
      </c>
    </row>
    <row r="8" spans="1:30" ht="409.5" customHeight="1" x14ac:dyDescent="0.3">
      <c r="A8" s="49" t="s">
        <v>458</v>
      </c>
      <c r="B8" s="52" t="s">
        <v>135</v>
      </c>
      <c r="C8" s="53" t="s">
        <v>459</v>
      </c>
      <c r="D8" s="53" t="s">
        <v>460</v>
      </c>
      <c r="E8" s="51" t="s">
        <v>461</v>
      </c>
      <c r="F8" s="51" t="s">
        <v>462</v>
      </c>
      <c r="G8" s="272" t="s">
        <v>463</v>
      </c>
      <c r="H8" s="250"/>
      <c r="I8" s="279"/>
      <c r="J8" s="253" t="s">
        <v>179</v>
      </c>
      <c r="K8" s="251"/>
      <c r="L8" s="303" t="s">
        <v>464</v>
      </c>
      <c r="M8" s="318" t="s">
        <v>465</v>
      </c>
      <c r="N8" s="273" t="s">
        <v>466</v>
      </c>
      <c r="O8" s="280" t="s">
        <v>178</v>
      </c>
      <c r="P8" s="280" t="s">
        <v>178</v>
      </c>
      <c r="Q8" s="280" t="s">
        <v>178</v>
      </c>
      <c r="R8" s="280" t="s">
        <v>178</v>
      </c>
      <c r="S8" s="280" t="s">
        <v>178</v>
      </c>
      <c r="T8" s="273" t="s">
        <v>467</v>
      </c>
      <c r="U8" s="273" t="s">
        <v>468</v>
      </c>
      <c r="V8" s="308" t="s">
        <v>469</v>
      </c>
      <c r="W8" s="271" t="s">
        <v>470</v>
      </c>
      <c r="X8" s="271" t="s">
        <v>434</v>
      </c>
      <c r="Y8" s="304" t="s">
        <v>471</v>
      </c>
      <c r="Z8" s="304" t="s">
        <v>472</v>
      </c>
      <c r="AA8" s="305" t="s">
        <v>473</v>
      </c>
      <c r="AB8" s="306" t="s">
        <v>474</v>
      </c>
      <c r="AC8" s="287" t="s">
        <v>337</v>
      </c>
    </row>
    <row r="9" spans="1:30" x14ac:dyDescent="0.3">
      <c r="A9" s="48"/>
      <c r="B9" s="48"/>
      <c r="C9" s="48"/>
      <c r="D9" s="48"/>
      <c r="E9" s="50"/>
      <c r="F9" s="50"/>
      <c r="I9" s="48"/>
    </row>
    <row r="10" spans="1:30" x14ac:dyDescent="0.3">
      <c r="A10" s="48"/>
      <c r="B10" s="48"/>
      <c r="C10" s="48"/>
      <c r="D10" s="48"/>
      <c r="E10" s="50"/>
      <c r="F10" s="50"/>
      <c r="I10" s="48"/>
    </row>
    <row r="11" spans="1:30" x14ac:dyDescent="0.3">
      <c r="A11" s="48"/>
      <c r="B11" s="48"/>
      <c r="C11" s="48"/>
      <c r="D11" s="48"/>
      <c r="E11" s="50"/>
      <c r="F11" s="50"/>
      <c r="I11" s="48"/>
    </row>
    <row r="12" spans="1:30" x14ac:dyDescent="0.3">
      <c r="A12" s="48"/>
      <c r="B12" s="48"/>
      <c r="C12" s="48"/>
      <c r="D12" s="48"/>
      <c r="E12" s="50"/>
      <c r="F12" s="50"/>
      <c r="I12" s="48"/>
    </row>
    <row r="13" spans="1:30" x14ac:dyDescent="0.3">
      <c r="A13" s="48"/>
      <c r="B13" s="48"/>
      <c r="C13" s="48"/>
      <c r="D13" s="48"/>
      <c r="E13" s="50"/>
      <c r="F13" s="50"/>
      <c r="I13" s="48"/>
    </row>
    <row r="14" spans="1:30" x14ac:dyDescent="0.3">
      <c r="A14" s="48"/>
      <c r="B14" s="48"/>
      <c r="C14" s="48"/>
      <c r="D14" s="48"/>
      <c r="E14" s="50"/>
      <c r="F14" s="50"/>
      <c r="I14" s="48"/>
    </row>
    <row r="15" spans="1:30" x14ac:dyDescent="0.3">
      <c r="A15" s="48"/>
      <c r="B15" s="48"/>
      <c r="C15" s="48"/>
      <c r="D15" s="48"/>
      <c r="E15" s="50"/>
      <c r="F15" s="50"/>
      <c r="I15" s="48"/>
    </row>
    <row r="16" spans="1:30" x14ac:dyDescent="0.3">
      <c r="A16" s="48"/>
      <c r="B16" s="48"/>
      <c r="C16" s="48"/>
      <c r="D16" s="48"/>
      <c r="E16" s="50"/>
      <c r="F16" s="50"/>
      <c r="I16" s="48"/>
    </row>
    <row r="17" spans="1:9" x14ac:dyDescent="0.3">
      <c r="A17" s="48"/>
      <c r="B17" s="48"/>
      <c r="C17" s="48"/>
      <c r="D17" s="48"/>
      <c r="E17" s="50"/>
      <c r="F17" s="50"/>
      <c r="I17" s="48"/>
    </row>
    <row r="18" spans="1:9" x14ac:dyDescent="0.3">
      <c r="A18" s="48"/>
      <c r="B18" s="48"/>
      <c r="C18" s="48"/>
      <c r="D18" s="48"/>
      <c r="E18" s="50"/>
      <c r="F18" s="50"/>
      <c r="I18" s="48"/>
    </row>
    <row r="19" spans="1:9" x14ac:dyDescent="0.3">
      <c r="A19" s="48"/>
      <c r="B19" s="48"/>
      <c r="C19" s="48"/>
      <c r="D19" s="48"/>
      <c r="E19" s="50"/>
      <c r="F19" s="50"/>
      <c r="I19" s="48"/>
    </row>
    <row r="20" spans="1:9" x14ac:dyDescent="0.3">
      <c r="A20" s="48"/>
      <c r="B20" s="48"/>
      <c r="C20" s="48"/>
      <c r="D20" s="48"/>
      <c r="E20" s="50"/>
      <c r="F20" s="50"/>
      <c r="I20" s="48"/>
    </row>
    <row r="21" spans="1:9" x14ac:dyDescent="0.3">
      <c r="A21" s="48"/>
      <c r="B21" s="48"/>
      <c r="C21" s="48"/>
      <c r="D21" s="48"/>
      <c r="E21" s="50"/>
      <c r="F21" s="50"/>
      <c r="I21" s="48"/>
    </row>
    <row r="22" spans="1:9" x14ac:dyDescent="0.3">
      <c r="A22" s="48"/>
      <c r="B22" s="48"/>
      <c r="C22" s="48"/>
      <c r="D22" s="48"/>
      <c r="E22" s="50"/>
      <c r="F22" s="50"/>
      <c r="I22" s="48"/>
    </row>
    <row r="23" spans="1:9" x14ac:dyDescent="0.3">
      <c r="A23" s="46"/>
      <c r="B23" s="46"/>
      <c r="C23" s="46"/>
      <c r="E23" s="50"/>
      <c r="F23" s="50"/>
    </row>
    <row r="24" spans="1:9" x14ac:dyDescent="0.3">
      <c r="A24" s="46"/>
      <c r="B24" s="46"/>
      <c r="C24" s="46"/>
    </row>
    <row r="25" spans="1:9" x14ac:dyDescent="0.3">
      <c r="A25" s="46"/>
      <c r="B25" s="46"/>
      <c r="C25" s="46"/>
    </row>
    <row r="26" spans="1:9" x14ac:dyDescent="0.3">
      <c r="A26" s="46"/>
      <c r="B26" s="46"/>
      <c r="C26" s="46"/>
    </row>
    <row r="27" spans="1:9" x14ac:dyDescent="0.3">
      <c r="A27" s="46"/>
      <c r="B27" s="46"/>
      <c r="C27" s="46"/>
    </row>
    <row r="28" spans="1:9" x14ac:dyDescent="0.3">
      <c r="A28" s="46"/>
      <c r="B28" s="46"/>
      <c r="C28" s="46"/>
    </row>
    <row r="29" spans="1:9" x14ac:dyDescent="0.3">
      <c r="A29" s="46"/>
      <c r="B29" s="46"/>
      <c r="C29" s="46"/>
    </row>
    <row r="30" spans="1:9" x14ac:dyDescent="0.3">
      <c r="A30" s="46"/>
      <c r="B30" s="46"/>
      <c r="C30" s="46"/>
    </row>
    <row r="31" spans="1:9" x14ac:dyDescent="0.3">
      <c r="A31" s="46"/>
      <c r="B31" s="46"/>
      <c r="C31" s="46"/>
    </row>
    <row r="32" spans="1:9" x14ac:dyDescent="0.3">
      <c r="A32" s="46"/>
      <c r="B32" s="46"/>
      <c r="C32" s="46"/>
    </row>
    <row r="33" spans="1:3" x14ac:dyDescent="0.3">
      <c r="A33" s="46"/>
      <c r="B33" s="46"/>
      <c r="C33" s="46"/>
    </row>
    <row r="34" spans="1:3" x14ac:dyDescent="0.3">
      <c r="A34" s="46"/>
      <c r="B34" s="46"/>
      <c r="C34" s="46"/>
    </row>
    <row r="35" spans="1:3" x14ac:dyDescent="0.3">
      <c r="A35" s="46"/>
      <c r="B35" s="46"/>
      <c r="C35" s="46"/>
    </row>
    <row r="36" spans="1:3" x14ac:dyDescent="0.3">
      <c r="A36" s="46"/>
      <c r="B36" s="46"/>
      <c r="C36" s="46"/>
    </row>
    <row r="37" spans="1:3" x14ac:dyDescent="0.3">
      <c r="A37" s="46"/>
      <c r="B37" s="46"/>
      <c r="C37" s="46"/>
    </row>
    <row r="38" spans="1:3" x14ac:dyDescent="0.3">
      <c r="A38" s="46"/>
      <c r="B38" s="46"/>
      <c r="C38" s="46"/>
    </row>
    <row r="39" spans="1:3" x14ac:dyDescent="0.3">
      <c r="A39" s="46"/>
      <c r="B39" s="46"/>
      <c r="C39" s="46"/>
    </row>
  </sheetData>
  <mergeCells count="7">
    <mergeCell ref="Y5:Z5"/>
    <mergeCell ref="AB5:AC5"/>
    <mergeCell ref="H5:K5"/>
    <mergeCell ref="L5:N5"/>
    <mergeCell ref="O5:S5"/>
    <mergeCell ref="T5:U5"/>
    <mergeCell ref="W5:X5"/>
  </mergeCells>
  <pageMargins left="0.25" right="0.25" top="0.5" bottom="0.5" header="0.2" footer="0.2"/>
  <pageSetup scale="75" fitToWidth="3" fitToHeight="10" orientation="landscape" r:id="rId1"/>
  <headerFooter>
    <oddFooter>&amp;L&amp;"Avenir LT Std 55 Roman,Regular"&amp;9&amp;F&amp;R&amp;"Avenir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C6B940-FA1B-49FB-AAA2-983D3277E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334BED-9E1F-4A8C-B20A-A463C0CAC467}">
  <ds:schemaRefs>
    <ds:schemaRef ds:uri="http://schemas.microsoft.com/sharepoint/v3/contenttype/forms"/>
  </ds:schemaRefs>
</ds:datastoreItem>
</file>

<file path=customXml/itemProps3.xml><?xml version="1.0" encoding="utf-8"?>
<ds:datastoreItem xmlns:ds="http://schemas.openxmlformats.org/officeDocument/2006/customXml" ds:itemID="{99816819-5D1D-4593-99C2-391A5C72DFE0}">
  <ds:schemaRefs>
    <ds:schemaRef ds:uri="http://purl.org/dc/dcmitype/"/>
    <ds:schemaRef ds:uri="http://schemas.microsoft.com/office/infopath/2007/PartnerControls"/>
    <ds:schemaRef ds:uri="3d56a7ca-c444-43d3-a379-67cec2c56838"/>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15595e82-0494-40fd-83a7-22a474c43b65"/>
    <ds:schemaRef ds:uri="http://www.w3.org/XML/1998/namespace"/>
    <ds:schemaRef ds:uri="9064c5c4-c023-49ec-883a-1dbd48c703c7"/>
    <ds:schemaRef ds:uri="94d280ac-a00d-49bb-87b1-f13829808d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README</vt:lpstr>
      <vt:lpstr>1.CARB Regulatory</vt:lpstr>
      <vt:lpstr>2.CARB Enforcement</vt:lpstr>
      <vt:lpstr>3.CARB Guidance</vt:lpstr>
      <vt:lpstr>4.CARB Incentive (2)</vt:lpstr>
      <vt:lpstr>CARB Metrics Glossary</vt:lpstr>
      <vt:lpstr>5b.DISTRICT Refineries</vt:lpstr>
      <vt:lpstr>5c.DISTRICT Ports</vt:lpstr>
      <vt:lpstr>5d.DISTRICT Neighborhood Truck</vt:lpstr>
      <vt:lpstr>5e.DISTRICT Oil Drill-Productn</vt:lpstr>
      <vt:lpstr>5f.DISTRICT Railyards</vt:lpstr>
      <vt:lpstr>5g.DISTRICT Schools-CC-Homes</vt:lpstr>
      <vt:lpstr>'1.CARB Regulatory'!Print_Titles</vt:lpstr>
      <vt:lpstr>'2.CARB Enforcement'!Print_Titles</vt:lpstr>
      <vt:lpstr>'3.CARB Guidance'!Print_Titles</vt:lpstr>
      <vt:lpstr>'4.CARB Incentive (2)'!Print_Titles</vt:lpstr>
      <vt:lpstr>'5b.DISTRICT Refineries'!Print_Titles</vt:lpstr>
      <vt:lpstr>'5c.DISTRICT Ports'!Print_Titles</vt:lpstr>
      <vt:lpstr>'5d.DISTRICT Neighborhood Truck'!Print_Titles</vt:lpstr>
      <vt:lpstr>'5e.DISTRICT Oil Drill-Productn'!Print_Titles</vt:lpstr>
      <vt:lpstr>'5f.DISTRICT Railyards'!Print_Titles</vt:lpstr>
      <vt:lpstr>'5g.DISTRICT Schools-CC-Homes'!Print_Titles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Herbert</dc:creator>
  <cp:keywords/>
  <dc:description/>
  <cp:lastModifiedBy>Trinidad, Erika@ARB</cp:lastModifiedBy>
  <cp:revision/>
  <dcterms:created xsi:type="dcterms:W3CDTF">2020-04-24T06:14:50Z</dcterms:created>
  <dcterms:modified xsi:type="dcterms:W3CDTF">2022-10-27T19:13:24Z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0x01010003F0518481138048887E57BC67E021FB</vt:lpwstr>
  </property>
</Properties>
</file>