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14"/>
  <workbookPr defaultThemeVersion="124226"/>
  <mc:AlternateContent xmlns:mc="http://schemas.openxmlformats.org/markup-compatibility/2006">
    <mc:Choice Requires="x15">
      <x15ac:absPath xmlns:x15ac="http://schemas.microsoft.com/office/spreadsheetml/2010/11/ac" url="https://carb.sharepoint.com/sites/ISD/OGGMB/EFS/Reg Implementation/ADF/Reporting Form/FormUpdate2023/"/>
    </mc:Choice>
  </mc:AlternateContent>
  <xr:revisionPtr revIDLastSave="399" documentId="8_{60FDD15E-A18D-4AA2-A3DE-404E83DE4639}" xr6:coauthVersionLast="47" xr6:coauthVersionMax="47" xr10:uidLastSave="{AF6F87D9-DF04-44D6-802F-CC4F69F5DA88}"/>
  <bookViews>
    <workbookView xWindow="-120" yWindow="-120" windowWidth="19440" windowHeight="9405" tabRatio="722" xr2:uid="{00000000-000D-0000-FFFF-FFFF00000000}"/>
  </bookViews>
  <sheets>
    <sheet name="Instructions" sheetId="5" r:id="rId1"/>
    <sheet name="Producers1" sheetId="1" r:id="rId2"/>
    <sheet name="Producers2" sheetId="4" r:id="rId3"/>
    <sheet name="Importers1" sheetId="2" r:id="rId4"/>
    <sheet name="Importers2" sheetId="6" r:id="rId5"/>
    <sheet name="Blenders1" sheetId="3" r:id="rId6"/>
    <sheet name="Blenders2" sheetId="7" r:id="rId7"/>
    <sheet name="EditHistory" sheetId="8" r:id="rId8"/>
    <sheet name="Menu-Do Not Change" sheetId="9" r:id="rId9"/>
  </sheets>
  <definedNames>
    <definedName name="Blend" localSheetId="1">Producers1!$A$74:$A$75</definedName>
    <definedName name="Blend_Level">Producers1!$A$54:$A$57</definedName>
    <definedName name="Blending" localSheetId="1">Producers1!$A$74:$A$75</definedName>
    <definedName name="Blending">Producers1!$A$74:$A$75</definedName>
    <definedName name="Do_you_blend_down_B100_on_site?">Producers1!$A$60:$A$61</definedName>
    <definedName name="Fuel_Stage">Producers1!$C$48:$C$54+Producers1!$C$48:$C$54</definedName>
    <definedName name="NOx_Control_Method">'Menu-Do Not Change'!$A$34:$A$37</definedName>
    <definedName name="NOxMethod">'Menu-Do Not Change'!$A$35:$A$37</definedName>
    <definedName name="Producer">Producers1!$B$48:$B$52</definedName>
    <definedName name="Reporting_Month">Producers1!$D$48:$D$63</definedName>
    <definedName name="Reporting_Party_Category">Producers1!$B$48:$B$51</definedName>
    <definedName name="Reporting_Period">Producers1!$A$48:$A$51</definedName>
    <definedName name="Reporting_Year">Producers1!$A$64:$A$71</definedName>
    <definedName name="Saturation_Level">Producers1!$E$48:$E$54</definedName>
    <definedName name="Select_Fuel_Stage">Producers1!$B$47:$B$50</definedName>
    <definedName name="Select_Reporting_Month">Producers1!$B$62:$B$74</definedName>
    <definedName name="Select_Reporting_Quarter">Producers1!$A$47:$A$51</definedName>
    <definedName name="Select_Year">Producers1!$A$63:$A$71</definedName>
    <definedName name="Select_Yes_No">Producers1!$A$59:$A$61</definedName>
    <definedName name="Splash_Blending">Blenders1!$B$12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3" l="1"/>
  <c r="H34" i="3"/>
  <c r="D44" i="6" l="1"/>
  <c r="C44" i="6"/>
  <c r="D14" i="6"/>
  <c r="C14" i="6"/>
  <c r="D44" i="4"/>
  <c r="C44" i="4"/>
  <c r="D14" i="4"/>
  <c r="C14" i="4"/>
  <c r="B37" i="2" l="1"/>
  <c r="B34" i="2"/>
  <c r="B25" i="2"/>
  <c r="B28" i="2"/>
  <c r="B35" i="1"/>
  <c r="B38" i="1"/>
  <c r="B29" i="1"/>
  <c r="B26" i="1"/>
  <c r="H33" i="3" l="1"/>
  <c r="H47" i="3"/>
  <c r="B9" i="4"/>
  <c r="B9" i="6" l="1"/>
  <c r="C21" i="7" l="1"/>
  <c r="D21" i="7" s="1"/>
  <c r="C20" i="7"/>
  <c r="D20" i="7" s="1"/>
  <c r="B70" i="3" l="1"/>
  <c r="B53" i="3"/>
  <c r="B40" i="3"/>
  <c r="B58" i="3"/>
  <c r="G124" i="7" l="1"/>
  <c r="B124" i="7"/>
  <c r="G108" i="7"/>
  <c r="B108" i="7"/>
  <c r="G95" i="7"/>
  <c r="B95" i="7"/>
  <c r="G82" i="7"/>
  <c r="B82" i="7"/>
  <c r="G32" i="7"/>
  <c r="G48" i="7"/>
  <c r="G64" i="7"/>
  <c r="B48" i="7"/>
  <c r="B64" i="7"/>
  <c r="B32" i="7"/>
  <c r="C126" i="7" l="1"/>
  <c r="D126" i="7" s="1"/>
  <c r="C125" i="7"/>
  <c r="D125" i="7" s="1"/>
  <c r="C110" i="7"/>
  <c r="D110" i="7" s="1"/>
  <c r="C109" i="7"/>
  <c r="D109" i="7" s="1"/>
  <c r="C97" i="7"/>
  <c r="D97" i="7" s="1"/>
  <c r="C96" i="7"/>
  <c r="D96" i="7" s="1"/>
  <c r="C84" i="7"/>
  <c r="D84" i="7" s="1"/>
  <c r="C83" i="7"/>
  <c r="D83" i="7" s="1"/>
  <c r="C66" i="7"/>
  <c r="D66" i="7" s="1"/>
  <c r="C65" i="7"/>
  <c r="D65" i="7" s="1"/>
  <c r="C50" i="7"/>
  <c r="D50" i="7" s="1"/>
  <c r="C49" i="7"/>
  <c r="D49" i="7" s="1"/>
  <c r="C34" i="7"/>
  <c r="D34" i="7" s="1"/>
  <c r="C33" i="7"/>
  <c r="D33" i="7" s="1"/>
  <c r="G19" i="7"/>
  <c r="B19" i="7"/>
  <c r="B10" i="7" l="1"/>
  <c r="B9" i="7"/>
  <c r="G64" i="3" l="1"/>
  <c r="B64" i="3"/>
  <c r="B76" i="3"/>
  <c r="G76" i="3"/>
  <c r="B55" i="2" l="1"/>
  <c r="B37" i="1" l="1"/>
  <c r="B44" i="4" s="1"/>
  <c r="B34" i="1"/>
  <c r="B41" i="1"/>
  <c r="B28" i="1"/>
  <c r="A44" i="4" s="1"/>
  <c r="B25" i="1"/>
  <c r="A14" i="4" s="1"/>
  <c r="B40" i="2"/>
  <c r="B27" i="2"/>
  <c r="A44" i="6" s="1"/>
  <c r="B24" i="2"/>
  <c r="B36" i="2"/>
  <c r="B44" i="6" s="1"/>
  <c r="B33" i="2"/>
  <c r="B14" i="6" s="1"/>
  <c r="B22" i="2" l="1"/>
  <c r="A14" i="6"/>
  <c r="B14" i="4"/>
  <c r="B32" i="1"/>
  <c r="B23" i="1"/>
  <c r="B31" i="2"/>
  <c r="A43" i="7" l="1"/>
  <c r="A59" i="7"/>
  <c r="A135" i="7"/>
  <c r="A75" i="7"/>
  <c r="A119" i="7"/>
  <c r="B50" i="2" l="1"/>
  <c r="B53" i="2"/>
  <c r="B56" i="2" l="1"/>
  <c r="A69" i="4" l="1"/>
  <c r="A56" i="4"/>
  <c r="A39" i="4"/>
  <c r="A26" i="4"/>
  <c r="H44" i="3" l="1"/>
  <c r="H45" i="3"/>
  <c r="H46" i="3"/>
  <c r="H49" i="3"/>
  <c r="H50" i="3"/>
  <c r="H51" i="3"/>
  <c r="H32" i="3"/>
  <c r="H35" i="3"/>
  <c r="H36" i="3"/>
  <c r="H37" i="3"/>
  <c r="H38" i="3"/>
  <c r="H31" i="3"/>
  <c r="G70" i="3" l="1"/>
  <c r="G58" i="3"/>
  <c r="B10" i="6"/>
  <c r="A69" i="6" l="1"/>
  <c r="A56" i="6"/>
  <c r="A39" i="6"/>
  <c r="A26" i="6"/>
  <c r="B10" i="4"/>
</calcChain>
</file>

<file path=xl/sharedStrings.xml><?xml version="1.0" encoding="utf-8"?>
<sst xmlns="http://schemas.openxmlformats.org/spreadsheetml/2006/main" count="948" uniqueCount="385">
  <si>
    <r>
      <rPr>
        <sz val="24"/>
        <color rgb="FF000000"/>
        <rFont val="Calibri"/>
      </rPr>
      <t xml:space="preserve">Instructions </t>
    </r>
    <r>
      <rPr>
        <sz val="12"/>
        <color rgb="FF000000"/>
        <rFont val="Calibri"/>
      </rPr>
      <t>(Revised September 2023)</t>
    </r>
  </si>
  <si>
    <t>General Instructions:</t>
  </si>
  <si>
    <t>1. Please complete applicable form(s) for each month in the quarter. For example, if you are a producer, please fill out worksheets "Producers1" and "Producers2". Only fill in cells highlighted in yellow. Cells with green type have a dropdown menu option.</t>
  </si>
  <si>
    <r>
      <rPr>
        <sz val="12"/>
        <color rgb="FF000000"/>
        <rFont val="Calibri"/>
      </rPr>
      <t xml:space="preserve">2. After completing a report (worksheet), please save the report as the naming convention provided below:                                                                                                                                  </t>
    </r>
    <r>
      <rPr>
        <sz val="12"/>
        <color rgb="FF000000"/>
        <rFont val="Wingdings"/>
      </rPr>
      <t>ú</t>
    </r>
    <r>
      <rPr>
        <sz val="12"/>
        <color rgb="FF000000"/>
        <rFont val="Calibri"/>
      </rPr>
      <t xml:space="preserve">  For Producers, save the report as:  "</t>
    </r>
    <r>
      <rPr>
        <i/>
        <sz val="12"/>
        <color rgb="FFC0504D"/>
        <rFont val="Calibri"/>
      </rPr>
      <t>Year_Month_CompanyName_</t>
    </r>
    <r>
      <rPr>
        <sz val="12"/>
        <color rgb="FF000000"/>
        <rFont val="Calibri"/>
      </rPr>
      <t xml:space="preserve">Producer.xlsx"                                                                                                                                                                                    </t>
    </r>
    <r>
      <rPr>
        <sz val="12"/>
        <color rgb="FF000000"/>
        <rFont val="Wingdings"/>
      </rPr>
      <t>ú</t>
    </r>
    <r>
      <rPr>
        <sz val="12"/>
        <color rgb="FF000000"/>
        <rFont val="Calibri"/>
      </rPr>
      <t xml:space="preserve">  For Importers, save the report as:  "</t>
    </r>
    <r>
      <rPr>
        <i/>
        <sz val="12"/>
        <color rgb="FFC0504D"/>
        <rFont val="Calibri"/>
      </rPr>
      <t>Year_Month_Company_Name_</t>
    </r>
    <r>
      <rPr>
        <sz val="12"/>
        <color rgb="FF000000"/>
        <rFont val="Calibri"/>
      </rPr>
      <t xml:space="preserve">Importer.xlsx"                                                                                                                                                                                          </t>
    </r>
    <r>
      <rPr>
        <sz val="12"/>
        <color rgb="FF000000"/>
        <rFont val="Wingdings"/>
      </rPr>
      <t>ú</t>
    </r>
    <r>
      <rPr>
        <sz val="12"/>
        <color rgb="FF000000"/>
        <rFont val="Calibri"/>
      </rPr>
      <t xml:space="preserve">  For Blenders, save the report as:  "</t>
    </r>
    <r>
      <rPr>
        <i/>
        <sz val="12"/>
        <color rgb="FFC0504D"/>
        <rFont val="Calibri"/>
      </rPr>
      <t>Year_Month_Company_Name_</t>
    </r>
    <r>
      <rPr>
        <sz val="12"/>
        <color rgb="FF000000"/>
        <rFont val="Calibri"/>
      </rPr>
      <t xml:space="preserve">Blender.xlsx"                                                                                                                                                                                                                                                                                                                                                                                                                             </t>
    </r>
    <r>
      <rPr>
        <sz val="12"/>
        <color rgb="FF000000"/>
        <rFont val="Wingdings"/>
      </rPr>
      <t>ú</t>
    </r>
    <r>
      <rPr>
        <sz val="12"/>
        <color rgb="FF000000"/>
        <rFont val="Calibri"/>
      </rPr>
      <t xml:space="preserve">  Each production facility location under the same company must report separately.  For example, a Fresno facility may save the file as: "</t>
    </r>
    <r>
      <rPr>
        <i/>
        <sz val="12"/>
        <color rgb="FF000000"/>
        <rFont val="Calibri"/>
      </rPr>
      <t>2017_May_BioCompany_</t>
    </r>
    <r>
      <rPr>
        <b/>
        <i/>
        <sz val="12"/>
        <color rgb="FF000000"/>
        <rFont val="Calibri"/>
      </rPr>
      <t>Fresno_</t>
    </r>
    <r>
      <rPr>
        <i/>
        <sz val="12"/>
        <color rgb="FF000000"/>
        <rFont val="Calibri"/>
      </rPr>
      <t>Producer</t>
    </r>
    <r>
      <rPr>
        <sz val="12"/>
        <color rgb="FF000000"/>
        <rFont val="Calibri"/>
      </rPr>
      <t xml:space="preserve">.xlsx" </t>
    </r>
  </si>
  <si>
    <t>3. Monthly records are required although reporting submission is required quarterly. For example, January, February, and March reports must be submitted together anytime after the first quarter and by the end of the the second quarter.</t>
  </si>
  <si>
    <r>
      <t xml:space="preserve">4. E-mail completed reports to </t>
    </r>
    <r>
      <rPr>
        <u/>
        <sz val="12"/>
        <color theme="1"/>
        <rFont val="Calibri"/>
        <family val="2"/>
        <scheme val="minor"/>
      </rPr>
      <t>adf@arb.ca.gov</t>
    </r>
    <r>
      <rPr>
        <sz val="12"/>
        <color theme="1"/>
        <rFont val="Calibri"/>
        <family val="2"/>
        <scheme val="minor"/>
      </rPr>
      <t xml:space="preserve"> (preferred method) or mail to: 
Oil and Gas and GHG Mitigation Branch Chief                                                                                                                                                                                                                                                      1001 I Street, P.O. Box 2815                                                                                                                                                                                                                                                                Sacramento, CA 95812</t>
    </r>
  </si>
  <si>
    <t>For Producers:</t>
  </si>
  <si>
    <t>1. Fill in worksheet "Producers1" with information required in ADF regulation, section 2293.8(a)(2), and 2293.8(b)(2)(A)1, and 2293.8(b)(2)(A)3.</t>
  </si>
  <si>
    <t>2. Fill in worksheet "Producers2" with information required in ADF regulation, section 2293.8(b)(2)(A)2.</t>
  </si>
  <si>
    <t xml:space="preserve">3. Each production facility needs to fill out and submit the report.  </t>
  </si>
  <si>
    <t>For Importers:</t>
  </si>
  <si>
    <t>1. Fill in worksheet "Importers1" with information required in ADF regulation, section 2293.8(a)(2), and 2293.8(b)(2)(B)1, and 2293.8(b)(2)(B)2.</t>
  </si>
  <si>
    <t>2. Fill in worksheet "Importers2" with information required in ADF regulation, section 2293.8(b)(2)(B)3.</t>
  </si>
  <si>
    <t>3. If you imported B100/B99 or any blends (e.g., B50), and blended a level above B20, please report the equivalent amount of B100/B99 blendstock in that blend, rather than the blend produced volume itself.  For example, if you imported 10 mil gallons of B50, report 5 mil gallons of B100/B99 and report the final blend level and volume produced (Importers1 worksheet, Table 4).</t>
  </si>
  <si>
    <t>For Blenders:</t>
  </si>
  <si>
    <t xml:space="preserve">1. Fill in worksheet "Blenders1" with information required in ADF regulation, section 2293.8(a)(2) and 2293.8(b)(2)(C)2. </t>
  </si>
  <si>
    <t>2. Fill in worksheet "Blenders2" with information required in ADF regulation, section 2293.8(b)(2)(C)1 and 2293.8(b)(2)(C)3.</t>
  </si>
  <si>
    <t>3. If you purchased or blended a blend above B20, please report the equivalent amount of B100 blendstock in that blend, rather than the blend produced volume itself.  For example, if you obtained 10 mil gallons of B50, report 5 mil gallons of B100/B99 (Blenders1 worksheet) and report the final blend level and volume produced (Blenders2 worksheet).</t>
  </si>
  <si>
    <t xml:space="preserve"> - End of Instructions -</t>
  </si>
  <si>
    <t>Revised September 2023</t>
  </si>
  <si>
    <t xml:space="preserve">Biodiesel Reporting Requirements Form - Producers </t>
  </si>
  <si>
    <t>Report in Gallons.  Report "0" if no reportable volume</t>
  </si>
  <si>
    <r>
      <t xml:space="preserve">**Fill in cells highlighted in </t>
    </r>
    <r>
      <rPr>
        <u/>
        <sz val="18"/>
        <rFont val="Calibri"/>
        <family val="2"/>
        <scheme val="minor"/>
      </rPr>
      <t>yellow</t>
    </r>
    <r>
      <rPr>
        <sz val="18"/>
        <rFont val="Calibri"/>
        <family val="2"/>
        <scheme val="minor"/>
      </rPr>
      <t xml:space="preserve"> only**</t>
    </r>
  </si>
  <si>
    <t>Green type: Dropdown menu option</t>
  </si>
  <si>
    <t xml:space="preserve">Reporting Year: </t>
  </si>
  <si>
    <t>Select Reporting Year</t>
  </si>
  <si>
    <t>Reporting Period:</t>
  </si>
  <si>
    <t xml:space="preserve">Select Reporting Quarter </t>
  </si>
  <si>
    <t>Reporting Month:</t>
  </si>
  <si>
    <t>Select Reporting Month</t>
  </si>
  <si>
    <t xml:space="preserve">Do you perform blending of the B100/B99 blendstock? </t>
  </si>
  <si>
    <t>Select Yes/No</t>
  </si>
  <si>
    <r>
      <t>If "</t>
    </r>
    <r>
      <rPr>
        <sz val="11"/>
        <color rgb="FF00B050"/>
        <rFont val="Calibri"/>
        <family val="2"/>
        <scheme val="minor"/>
      </rPr>
      <t>Yes</t>
    </r>
    <r>
      <rPr>
        <sz val="11"/>
        <color theme="1"/>
        <rFont val="Calibri"/>
        <family val="2"/>
        <scheme val="minor"/>
      </rPr>
      <t xml:space="preserve">", you are also a </t>
    </r>
    <r>
      <rPr>
        <b/>
        <sz val="11"/>
        <color rgb="FF00B050"/>
        <rFont val="Calibri"/>
        <family val="2"/>
        <scheme val="minor"/>
      </rPr>
      <t>Blender</t>
    </r>
    <r>
      <rPr>
        <sz val="11"/>
        <color theme="1"/>
        <rFont val="Calibri"/>
        <family val="2"/>
        <scheme val="minor"/>
      </rPr>
      <t>; please also report under Blender Reporting Requirements (Blenders1 and Blenders2 tabs). If "</t>
    </r>
    <r>
      <rPr>
        <sz val="11"/>
        <color rgb="FF00B050"/>
        <rFont val="Calibri"/>
        <family val="2"/>
        <scheme val="minor"/>
      </rPr>
      <t>No</t>
    </r>
    <r>
      <rPr>
        <sz val="11"/>
        <color theme="1"/>
        <rFont val="Calibri"/>
        <family val="2"/>
        <scheme val="minor"/>
      </rPr>
      <t xml:space="preserve">", you are an </t>
    </r>
    <r>
      <rPr>
        <b/>
        <sz val="11"/>
        <color rgb="FF00B050"/>
        <rFont val="Calibri"/>
        <family val="2"/>
        <scheme val="minor"/>
      </rPr>
      <t>Importer</t>
    </r>
    <r>
      <rPr>
        <sz val="11"/>
        <color theme="1"/>
        <rFont val="Calibri"/>
        <family val="2"/>
        <scheme val="minor"/>
      </rPr>
      <t xml:space="preserve"> and Blender Reporting Requirements do not apply. </t>
    </r>
  </si>
  <si>
    <t xml:space="preserve"> </t>
  </si>
  <si>
    <t xml:space="preserve">Company Name: </t>
  </si>
  <si>
    <t xml:space="preserve">Company Contact Person/Title: </t>
  </si>
  <si>
    <t xml:space="preserve">Company Business Address: </t>
  </si>
  <si>
    <t>Fuel Production Site Address (if different than Business Address):</t>
  </si>
  <si>
    <t>Contact Person1 (Name / Phone Number / E-mail):</t>
  </si>
  <si>
    <t>Contact Person2 (Name / Phone Number / E-mail):</t>
  </si>
  <si>
    <t>Is this production site capable of applying a NOx Control Method?</t>
  </si>
  <si>
    <t xml:space="preserve">Do you export any of the B100/B99 produced out of the State of California? </t>
  </si>
  <si>
    <t xml:space="preserve">Volume Exported                     Out of State </t>
  </si>
  <si>
    <t>Do not include exported volume in Table 1, 'Total Volume Produced'</t>
  </si>
  <si>
    <t>Table 1. B100/B99 Volume Produced</t>
  </si>
  <si>
    <r>
      <t xml:space="preserve">If Cetane Number (CN) is not known, report the entire volume as </t>
    </r>
    <r>
      <rPr>
        <u/>
        <sz val="11"/>
        <color theme="1"/>
        <rFont val="Calibri"/>
        <family val="2"/>
        <scheme val="minor"/>
      </rPr>
      <t>Low Saturation</t>
    </r>
    <r>
      <rPr>
        <sz val="11"/>
        <color theme="1"/>
        <rFont val="Calibri"/>
        <family val="2"/>
        <scheme val="minor"/>
      </rPr>
      <t xml:space="preserve"> Blendstock by default.</t>
    </r>
  </si>
  <si>
    <r>
      <rPr>
        <b/>
        <sz val="12"/>
        <color theme="1"/>
        <rFont val="Calibri"/>
        <family val="2"/>
        <scheme val="minor"/>
      </rPr>
      <t>Total B100/B99 Volume Produced on Site:</t>
    </r>
    <r>
      <rPr>
        <sz val="12"/>
        <color theme="1"/>
        <rFont val="Calibri"/>
        <family val="2"/>
        <scheme val="minor"/>
      </rPr>
      <t xml:space="preserve"> </t>
    </r>
    <r>
      <rPr>
        <sz val="11"/>
        <color theme="1"/>
        <rFont val="Calibri"/>
        <family val="2"/>
        <scheme val="minor"/>
      </rPr>
      <t xml:space="preserve">                                                                              (Only report the volumes produced for California use)</t>
    </r>
  </si>
  <si>
    <r>
      <t xml:space="preserve">B100/B99 Volume Produced </t>
    </r>
    <r>
      <rPr>
        <b/>
        <u/>
        <sz val="11"/>
        <color rgb="FFFF0000"/>
        <rFont val="Calibri"/>
        <family val="2"/>
        <scheme val="minor"/>
      </rPr>
      <t>with</t>
    </r>
    <r>
      <rPr>
        <b/>
        <sz val="11"/>
        <color theme="1"/>
        <rFont val="Calibri"/>
        <family val="2"/>
        <scheme val="minor"/>
      </rPr>
      <t xml:space="preserve"> NOx Control</t>
    </r>
  </si>
  <si>
    <t>NOx Mitigation Method Applied</t>
  </si>
  <si>
    <r>
      <t xml:space="preserve">B100/B99 Volume Produced </t>
    </r>
    <r>
      <rPr>
        <b/>
        <u/>
        <sz val="11"/>
        <color rgb="FFFF0000"/>
        <rFont val="Calibri"/>
        <family val="2"/>
        <scheme val="minor"/>
      </rPr>
      <t>without</t>
    </r>
    <r>
      <rPr>
        <b/>
        <sz val="11"/>
        <color theme="1"/>
        <rFont val="Calibri"/>
        <family val="2"/>
        <scheme val="minor"/>
      </rPr>
      <t xml:space="preserve"> NOx Control</t>
    </r>
  </si>
  <si>
    <r>
      <t xml:space="preserve">    B100/B99 Volume Produced from </t>
    </r>
    <r>
      <rPr>
        <u/>
        <sz val="11"/>
        <color theme="1"/>
        <rFont val="Calibri"/>
        <family val="2"/>
        <scheme val="minor"/>
      </rPr>
      <t>Low</t>
    </r>
    <r>
      <rPr>
        <sz val="11"/>
        <color theme="1"/>
        <rFont val="Calibri"/>
        <family val="2"/>
        <scheme val="minor"/>
      </rPr>
      <t xml:space="preserve"> Saturation Blendstock (CN &lt; 56):</t>
    </r>
  </si>
  <si>
    <t>Select from drop-down list</t>
  </si>
  <si>
    <r>
      <t xml:space="preserve">    B100/B99 Volume Produced from </t>
    </r>
    <r>
      <rPr>
        <u/>
        <sz val="11"/>
        <color theme="1"/>
        <rFont val="Calibri"/>
        <family val="2"/>
        <scheme val="minor"/>
      </rPr>
      <t>High</t>
    </r>
    <r>
      <rPr>
        <sz val="11"/>
        <color theme="1"/>
        <rFont val="Calibri"/>
        <family val="2"/>
        <scheme val="minor"/>
      </rPr>
      <t xml:space="preserve"> Saturation Blendstock (CN </t>
    </r>
    <r>
      <rPr>
        <u/>
        <sz val="11"/>
        <color theme="1"/>
        <rFont val="Calibri"/>
        <family val="2"/>
        <scheme val="minor"/>
      </rPr>
      <t>&gt;</t>
    </r>
    <r>
      <rPr>
        <sz val="11"/>
        <color theme="1"/>
        <rFont val="Calibri"/>
        <family val="2"/>
        <scheme val="minor"/>
      </rPr>
      <t xml:space="preserve"> 56):</t>
    </r>
  </si>
  <si>
    <t>Table 2. B100/B99 Volume Supplied or Sold</t>
  </si>
  <si>
    <r>
      <rPr>
        <b/>
        <sz val="12"/>
        <color theme="1"/>
        <rFont val="Calibri"/>
        <family val="2"/>
        <scheme val="minor"/>
      </rPr>
      <t>Total B100/B99 Volume Supplied or Sold to Downstream Purchasers as B100/B99:</t>
    </r>
    <r>
      <rPr>
        <sz val="11"/>
        <color theme="1"/>
        <rFont val="Calibri"/>
        <family val="2"/>
        <scheme val="minor"/>
      </rPr>
      <t xml:space="preserve">          (Only report the volumes supplied or sold from volumes produced for California use)</t>
    </r>
  </si>
  <si>
    <r>
      <t xml:space="preserve">B100/B99 Volume Supplied or Sold </t>
    </r>
    <r>
      <rPr>
        <b/>
        <u/>
        <sz val="11"/>
        <color rgb="FFFF0000"/>
        <rFont val="Calibri"/>
        <family val="2"/>
        <scheme val="minor"/>
      </rPr>
      <t>with</t>
    </r>
    <r>
      <rPr>
        <b/>
        <sz val="11"/>
        <color theme="1"/>
        <rFont val="Calibri"/>
        <family val="2"/>
        <scheme val="minor"/>
      </rPr>
      <t xml:space="preserve"> NOx Control</t>
    </r>
  </si>
  <si>
    <r>
      <t xml:space="preserve">B100/B99 Volume Supplied or Sold </t>
    </r>
    <r>
      <rPr>
        <b/>
        <u/>
        <sz val="11"/>
        <color rgb="FFFF0000"/>
        <rFont val="Calibri"/>
        <family val="2"/>
        <scheme val="minor"/>
      </rPr>
      <t>without</t>
    </r>
    <r>
      <rPr>
        <b/>
        <sz val="11"/>
        <color theme="1"/>
        <rFont val="Calibri"/>
        <family val="2"/>
        <scheme val="minor"/>
      </rPr>
      <t xml:space="preserve"> NOx Control</t>
    </r>
  </si>
  <si>
    <r>
      <t xml:space="preserve">     B100/B99 Volume from </t>
    </r>
    <r>
      <rPr>
        <u/>
        <sz val="11"/>
        <color theme="1"/>
        <rFont val="Calibri"/>
        <family val="2"/>
        <scheme val="minor"/>
      </rPr>
      <t>Low</t>
    </r>
    <r>
      <rPr>
        <sz val="11"/>
        <color theme="1"/>
        <rFont val="Calibri"/>
        <family val="2"/>
        <scheme val="minor"/>
      </rPr>
      <t xml:space="preserve"> Saturation Blendstock (CN &lt; 56) Supplied or Sold:</t>
    </r>
  </si>
  <si>
    <r>
      <t xml:space="preserve">     B100/B99 Volume from </t>
    </r>
    <r>
      <rPr>
        <u/>
        <sz val="11"/>
        <color theme="1"/>
        <rFont val="Calibri"/>
        <family val="2"/>
        <scheme val="minor"/>
      </rPr>
      <t>High</t>
    </r>
    <r>
      <rPr>
        <sz val="11"/>
        <color theme="1"/>
        <rFont val="Calibri"/>
        <family val="2"/>
        <scheme val="minor"/>
      </rPr>
      <t xml:space="preserve"> Saturation Blendstock (CN </t>
    </r>
    <r>
      <rPr>
        <u/>
        <sz val="11"/>
        <color theme="1"/>
        <rFont val="Calibri"/>
        <family val="2"/>
        <scheme val="minor"/>
      </rPr>
      <t>&gt;</t>
    </r>
    <r>
      <rPr>
        <sz val="11"/>
        <color theme="1"/>
        <rFont val="Calibri"/>
        <family val="2"/>
        <scheme val="minor"/>
      </rPr>
      <t xml:space="preserve"> 56) Supplied or Sold:</t>
    </r>
  </si>
  <si>
    <t>Table 3. Blending Activity</t>
  </si>
  <si>
    <t xml:space="preserve">Total B100/B99 Volume Blended Down at the Production Site: </t>
  </si>
  <si>
    <r>
      <t xml:space="preserve">If </t>
    </r>
    <r>
      <rPr>
        <b/>
        <u/>
        <sz val="11"/>
        <color rgb="FF00B050"/>
        <rFont val="Calibri"/>
        <family val="2"/>
        <scheme val="minor"/>
      </rPr>
      <t>not</t>
    </r>
    <r>
      <rPr>
        <b/>
        <sz val="11"/>
        <color rgb="FF00B050"/>
        <rFont val="Calibri"/>
        <family val="2"/>
        <scheme val="minor"/>
      </rPr>
      <t xml:space="preserve"> 0</t>
    </r>
    <r>
      <rPr>
        <sz val="11"/>
        <color theme="1"/>
        <rFont val="Calibri"/>
        <family val="2"/>
        <scheme val="minor"/>
      </rPr>
      <t xml:space="preserve">, you are also a </t>
    </r>
    <r>
      <rPr>
        <b/>
        <sz val="11"/>
        <color rgb="FF00B050"/>
        <rFont val="Calibri"/>
        <family val="2"/>
        <scheme val="minor"/>
      </rPr>
      <t>Blender</t>
    </r>
    <r>
      <rPr>
        <b/>
        <sz val="11"/>
        <rFont val="Calibri"/>
        <family val="2"/>
        <scheme val="minor"/>
      </rPr>
      <t xml:space="preserve"> --&gt; </t>
    </r>
    <r>
      <rPr>
        <sz val="11"/>
        <color theme="1"/>
        <rFont val="Calibri"/>
        <family val="2"/>
        <scheme val="minor"/>
      </rPr>
      <t xml:space="preserve">please also report under Blender Reporting Requirements (Blenders1 and Blenders2 tabs). If </t>
    </r>
    <r>
      <rPr>
        <b/>
        <sz val="11"/>
        <color rgb="FF00B050"/>
        <rFont val="Calibri"/>
        <family val="2"/>
        <scheme val="minor"/>
      </rPr>
      <t>0</t>
    </r>
    <r>
      <rPr>
        <sz val="11"/>
        <color theme="1"/>
        <rFont val="Calibri"/>
        <family val="2"/>
        <scheme val="minor"/>
      </rPr>
      <t xml:space="preserve">, you are a </t>
    </r>
    <r>
      <rPr>
        <b/>
        <sz val="11"/>
        <color rgb="FF00B050"/>
        <rFont val="Calibri"/>
        <family val="2"/>
        <scheme val="minor"/>
      </rPr>
      <t>Producer</t>
    </r>
    <r>
      <rPr>
        <sz val="11"/>
        <color theme="1"/>
        <rFont val="Calibri"/>
        <family val="2"/>
        <scheme val="minor"/>
      </rPr>
      <t xml:space="preserve"> and Blender Reporting Requirements do </t>
    </r>
    <r>
      <rPr>
        <u/>
        <sz val="11"/>
        <color theme="1"/>
        <rFont val="Calibri"/>
        <family val="2"/>
        <scheme val="minor"/>
      </rPr>
      <t>not</t>
    </r>
    <r>
      <rPr>
        <sz val="11"/>
        <color theme="1"/>
        <rFont val="Calibri"/>
        <family val="2"/>
        <scheme val="minor"/>
      </rPr>
      <t xml:space="preserve"> apply. </t>
    </r>
  </si>
  <si>
    <r>
      <t xml:space="preserve">B100/B99 Volume of </t>
    </r>
    <r>
      <rPr>
        <u/>
        <sz val="11"/>
        <color theme="1"/>
        <rFont val="Calibri"/>
        <family val="2"/>
        <scheme val="minor"/>
      </rPr>
      <t>Low</t>
    </r>
    <r>
      <rPr>
        <sz val="11"/>
        <color theme="1"/>
        <rFont val="Calibri"/>
        <family val="2"/>
        <scheme val="minor"/>
      </rPr>
      <t xml:space="preserve"> Saturation Blendstock (CN &lt;56) Blended Down at the Production Site: </t>
    </r>
  </si>
  <si>
    <r>
      <t xml:space="preserve">B100/B99 Volume of </t>
    </r>
    <r>
      <rPr>
        <u/>
        <sz val="11"/>
        <color theme="1"/>
        <rFont val="Calibri"/>
        <family val="2"/>
        <scheme val="minor"/>
      </rPr>
      <t>High</t>
    </r>
    <r>
      <rPr>
        <sz val="11"/>
        <color theme="1"/>
        <rFont val="Calibri"/>
        <family val="2"/>
        <scheme val="minor"/>
      </rPr>
      <t xml:space="preserve"> Saturation Blendstock (CN </t>
    </r>
    <r>
      <rPr>
        <u/>
        <sz val="11"/>
        <color theme="1"/>
        <rFont val="Calibri"/>
        <family val="2"/>
        <scheme val="minor"/>
      </rPr>
      <t>&gt;</t>
    </r>
    <r>
      <rPr>
        <sz val="11"/>
        <color theme="1"/>
        <rFont val="Calibri"/>
        <family val="2"/>
        <scheme val="minor"/>
      </rPr>
      <t xml:space="preserve"> 56) Blended Down at the Production Site: </t>
    </r>
  </si>
  <si>
    <r>
      <t xml:space="preserve"> - End of </t>
    </r>
    <r>
      <rPr>
        <u/>
        <sz val="11"/>
        <color theme="1"/>
        <rFont val="Calibri"/>
        <family val="2"/>
        <scheme val="minor"/>
      </rPr>
      <t>Producers1</t>
    </r>
    <r>
      <rPr>
        <sz val="11"/>
        <color theme="1"/>
        <rFont val="Calibri"/>
        <family val="2"/>
        <scheme val="minor"/>
      </rPr>
      <t xml:space="preserve"> worksheet -</t>
    </r>
  </si>
  <si>
    <t xml:space="preserve">Reporting Month: </t>
  </si>
  <si>
    <r>
      <rPr>
        <sz val="18"/>
        <rFont val="Calibri"/>
        <family val="2"/>
        <scheme val="minor"/>
      </rPr>
      <t xml:space="preserve">Table 4. </t>
    </r>
    <r>
      <rPr>
        <u/>
        <sz val="18"/>
        <color rgb="FFFF0000"/>
        <rFont val="Calibri"/>
        <family val="2"/>
        <scheme val="minor"/>
      </rPr>
      <t>Low</t>
    </r>
    <r>
      <rPr>
        <sz val="18"/>
        <color rgb="FFFF0000"/>
        <rFont val="Calibri"/>
        <family val="2"/>
        <scheme val="minor"/>
      </rPr>
      <t xml:space="preserve"> </t>
    </r>
    <r>
      <rPr>
        <sz val="18"/>
        <rFont val="Calibri"/>
        <family val="2"/>
        <scheme val="minor"/>
      </rPr>
      <t>Saturation Blendstock (CN &lt; 56):</t>
    </r>
  </si>
  <si>
    <r>
      <t xml:space="preserve">If Cetane Number (CN) is not known, then report the entire volume as </t>
    </r>
    <r>
      <rPr>
        <u/>
        <sz val="11"/>
        <color theme="1"/>
        <rFont val="Calibri"/>
        <family val="2"/>
        <scheme val="minor"/>
      </rPr>
      <t>Low</t>
    </r>
    <r>
      <rPr>
        <sz val="11"/>
        <color theme="1"/>
        <rFont val="Calibri"/>
        <family val="2"/>
        <scheme val="minor"/>
      </rPr>
      <t xml:space="preserve"> Saturation blendstock by default.                                                                                    </t>
    </r>
    <r>
      <rPr>
        <u/>
        <sz val="11"/>
        <color rgb="FFFF0000"/>
        <rFont val="Calibri"/>
        <family val="2"/>
        <scheme val="minor"/>
      </rPr>
      <t>Table 4 is auto filled with the volumes entered on Producers 1 tab.</t>
    </r>
    <r>
      <rPr>
        <u/>
        <sz val="11"/>
        <color theme="1"/>
        <rFont val="Calibri"/>
        <family val="2"/>
        <scheme val="minor"/>
      </rPr>
      <t xml:space="preserve"> </t>
    </r>
  </si>
  <si>
    <t>Total B100/B99 Volume Produced on Site:</t>
  </si>
  <si>
    <t>Total B100/B99 Volume Supplied or Sold to Downstream Purchasers as B100/B99:</t>
  </si>
  <si>
    <r>
      <t xml:space="preserve">B100/B99 Volume Supplied or Sold </t>
    </r>
    <r>
      <rPr>
        <u/>
        <sz val="11"/>
        <color theme="1"/>
        <rFont val="Calibri"/>
        <family val="2"/>
        <scheme val="minor"/>
      </rPr>
      <t>with</t>
    </r>
    <r>
      <rPr>
        <sz val="11"/>
        <color theme="1"/>
        <rFont val="Calibri"/>
        <family val="2"/>
        <scheme val="minor"/>
      </rPr>
      <t xml:space="preserve"> NOx Control </t>
    </r>
  </si>
  <si>
    <r>
      <t xml:space="preserve">B100/B99 Volume Supplied or Sold </t>
    </r>
    <r>
      <rPr>
        <u/>
        <sz val="11"/>
        <color theme="1"/>
        <rFont val="Calibri"/>
        <family val="2"/>
        <scheme val="minor"/>
      </rPr>
      <t>without</t>
    </r>
    <r>
      <rPr>
        <sz val="11"/>
        <color theme="1"/>
        <rFont val="Calibri"/>
        <family val="2"/>
        <scheme val="minor"/>
      </rPr>
      <t xml:space="preserve"> NOx Control  </t>
    </r>
  </si>
  <si>
    <r>
      <t>Table 4.1 (</t>
    </r>
    <r>
      <rPr>
        <u/>
        <sz val="16"/>
        <rFont val="Calibri"/>
        <family val="2"/>
        <scheme val="minor"/>
      </rPr>
      <t>Low</t>
    </r>
    <r>
      <rPr>
        <sz val="16"/>
        <rFont val="Calibri"/>
        <family val="2"/>
        <scheme val="minor"/>
      </rPr>
      <t xml:space="preserve"> Saturation B100/B99 Blendstock Supplied or Sold </t>
    </r>
    <r>
      <rPr>
        <u/>
        <sz val="16"/>
        <color rgb="FFFF0000"/>
        <rFont val="Calibri"/>
        <family val="2"/>
        <scheme val="minor"/>
      </rPr>
      <t>With</t>
    </r>
    <r>
      <rPr>
        <sz val="16"/>
        <rFont val="Calibri"/>
        <family val="2"/>
        <scheme val="minor"/>
      </rPr>
      <t xml:space="preserve"> NOx Control) </t>
    </r>
  </si>
  <si>
    <t xml:space="preserve">Volume Supplied or Sold </t>
  </si>
  <si>
    <t>Company Name</t>
  </si>
  <si>
    <t>Contact Name/Title</t>
  </si>
  <si>
    <t xml:space="preserve">Contact Phone Number/E-mail </t>
  </si>
  <si>
    <t>Volume</t>
  </si>
  <si>
    <t>(Add more lines if needed)</t>
  </si>
  <si>
    <t>Total Volume:</t>
  </si>
  <si>
    <r>
      <t>Table 4.2 (</t>
    </r>
    <r>
      <rPr>
        <u/>
        <sz val="16"/>
        <rFont val="Calibri"/>
        <family val="2"/>
        <scheme val="minor"/>
      </rPr>
      <t>Low</t>
    </r>
    <r>
      <rPr>
        <sz val="16"/>
        <rFont val="Calibri"/>
        <family val="2"/>
        <scheme val="minor"/>
      </rPr>
      <t xml:space="preserve"> Saturation B100/B99 Blendstock Supplied or Sold </t>
    </r>
    <r>
      <rPr>
        <u/>
        <sz val="16"/>
        <color rgb="FFFF0000"/>
        <rFont val="Calibri"/>
        <family val="2"/>
        <scheme val="minor"/>
      </rPr>
      <t>Without</t>
    </r>
    <r>
      <rPr>
        <sz val="16"/>
        <rFont val="Calibri"/>
        <family val="2"/>
        <scheme val="minor"/>
      </rPr>
      <t xml:space="preserve"> NOx Control) </t>
    </r>
  </si>
  <si>
    <r>
      <rPr>
        <sz val="18"/>
        <rFont val="Calibri"/>
        <family val="2"/>
        <scheme val="minor"/>
      </rPr>
      <t xml:space="preserve">Table 5. </t>
    </r>
    <r>
      <rPr>
        <u/>
        <sz val="18"/>
        <color rgb="FFFF0000"/>
        <rFont val="Calibri"/>
        <family val="2"/>
        <scheme val="minor"/>
      </rPr>
      <t>High</t>
    </r>
    <r>
      <rPr>
        <sz val="18"/>
        <rFont val="Calibri"/>
        <family val="2"/>
        <scheme val="minor"/>
      </rPr>
      <t xml:space="preserve"> Saturation Blendstock (CN &lt; 56):</t>
    </r>
  </si>
  <si>
    <r>
      <t xml:space="preserve">If Cetane Number is not known, then report the entire volume as low saturation blendstock by default.                                                                          </t>
    </r>
    <r>
      <rPr>
        <sz val="11"/>
        <color rgb="FFFF0000"/>
        <rFont val="Calibri"/>
        <family val="2"/>
        <scheme val="minor"/>
      </rPr>
      <t xml:space="preserve"> </t>
    </r>
    <r>
      <rPr>
        <u/>
        <sz val="11"/>
        <color rgb="FFFF0000"/>
        <rFont val="Calibri"/>
        <family val="2"/>
        <scheme val="minor"/>
      </rPr>
      <t>Table 5 is auto filled with the volumes entered on Producers1 tab.</t>
    </r>
    <r>
      <rPr>
        <u/>
        <sz val="11"/>
        <color theme="1"/>
        <rFont val="Calibri"/>
        <family val="2"/>
        <scheme val="minor"/>
      </rPr>
      <t xml:space="preserve"> </t>
    </r>
  </si>
  <si>
    <r>
      <t xml:space="preserve">B100/B99 Volume Supplied or Sold </t>
    </r>
    <r>
      <rPr>
        <u/>
        <sz val="12"/>
        <color theme="1"/>
        <rFont val="Calibri"/>
        <family val="2"/>
        <scheme val="minor"/>
      </rPr>
      <t>with</t>
    </r>
    <r>
      <rPr>
        <sz val="12"/>
        <color theme="1"/>
        <rFont val="Calibri"/>
        <family val="2"/>
        <scheme val="minor"/>
      </rPr>
      <t xml:space="preserve"> NOx Control </t>
    </r>
  </si>
  <si>
    <r>
      <t xml:space="preserve">B100/B99 Volume Supplied or Sold </t>
    </r>
    <r>
      <rPr>
        <u/>
        <sz val="12"/>
        <color theme="1"/>
        <rFont val="Calibri"/>
        <family val="2"/>
        <scheme val="minor"/>
      </rPr>
      <t>without</t>
    </r>
    <r>
      <rPr>
        <sz val="12"/>
        <color theme="1"/>
        <rFont val="Calibri"/>
        <family val="2"/>
        <scheme val="minor"/>
      </rPr>
      <t xml:space="preserve"> NOx Control  </t>
    </r>
  </si>
  <si>
    <r>
      <t>Table 5.1 (</t>
    </r>
    <r>
      <rPr>
        <u/>
        <sz val="16"/>
        <rFont val="Calibri"/>
        <family val="2"/>
        <scheme val="minor"/>
      </rPr>
      <t>High</t>
    </r>
    <r>
      <rPr>
        <sz val="16"/>
        <rFont val="Calibri"/>
        <family val="2"/>
        <scheme val="minor"/>
      </rPr>
      <t xml:space="preserve"> Saturation B100/B99 Blendstock Supplied or Sold </t>
    </r>
    <r>
      <rPr>
        <u/>
        <sz val="16"/>
        <color rgb="FFFF0000"/>
        <rFont val="Calibri"/>
        <family val="2"/>
        <scheme val="minor"/>
      </rPr>
      <t>With</t>
    </r>
    <r>
      <rPr>
        <sz val="16"/>
        <rFont val="Calibri"/>
        <family val="2"/>
        <scheme val="minor"/>
      </rPr>
      <t xml:space="preserve"> NOx Control) </t>
    </r>
  </si>
  <si>
    <r>
      <t>Table 5.2 (</t>
    </r>
    <r>
      <rPr>
        <u/>
        <sz val="16"/>
        <rFont val="Calibri"/>
        <family val="2"/>
        <scheme val="minor"/>
      </rPr>
      <t>High</t>
    </r>
    <r>
      <rPr>
        <sz val="16"/>
        <rFont val="Calibri"/>
        <family val="2"/>
        <scheme val="minor"/>
      </rPr>
      <t xml:space="preserve"> Saturation B100/B99 Blendstock Supplied or Sold </t>
    </r>
    <r>
      <rPr>
        <u/>
        <sz val="16"/>
        <color rgb="FFFF0000"/>
        <rFont val="Calibri"/>
        <family val="2"/>
        <scheme val="minor"/>
      </rPr>
      <t>Without</t>
    </r>
    <r>
      <rPr>
        <sz val="16"/>
        <rFont val="Calibri"/>
        <family val="2"/>
        <scheme val="minor"/>
      </rPr>
      <t xml:space="preserve"> NOx Control) </t>
    </r>
  </si>
  <si>
    <r>
      <t xml:space="preserve"> - End of </t>
    </r>
    <r>
      <rPr>
        <u/>
        <sz val="11"/>
        <color theme="1"/>
        <rFont val="Calibri"/>
        <family val="2"/>
        <scheme val="minor"/>
      </rPr>
      <t>Producers2</t>
    </r>
    <r>
      <rPr>
        <sz val="11"/>
        <color theme="1"/>
        <rFont val="Calibri"/>
        <family val="2"/>
        <scheme val="minor"/>
      </rPr>
      <t xml:space="preserve"> worksheet -</t>
    </r>
  </si>
  <si>
    <t xml:space="preserve">Biodiesel Reporting Requirements Form - Importers </t>
  </si>
  <si>
    <t xml:space="preserve">Do you perform blending of the imported fuel? </t>
  </si>
  <si>
    <t xml:space="preserve">Do you export any of the B100/B99 imported out of the State of California? </t>
  </si>
  <si>
    <t>Do not include exported volume in Table 1, in 'Total Volume Imported'</t>
  </si>
  <si>
    <t>Table 1. B100/B99 Volume Imported</t>
  </si>
  <si>
    <t>Total B100/B99 Volume Imported into California:</t>
  </si>
  <si>
    <r>
      <t xml:space="preserve">B100/B99 Volume Imported </t>
    </r>
    <r>
      <rPr>
        <b/>
        <u/>
        <sz val="11"/>
        <color rgb="FFFF0000"/>
        <rFont val="Calibri"/>
        <family val="2"/>
        <scheme val="minor"/>
      </rPr>
      <t>with</t>
    </r>
    <r>
      <rPr>
        <b/>
        <sz val="11"/>
        <color theme="1"/>
        <rFont val="Calibri"/>
        <family val="2"/>
        <scheme val="minor"/>
      </rPr>
      <t xml:space="preserve"> NOx Control</t>
    </r>
  </si>
  <si>
    <r>
      <t xml:space="preserve">B100/B99 Volume Imported </t>
    </r>
    <r>
      <rPr>
        <b/>
        <u/>
        <sz val="11"/>
        <color rgb="FFFF0000"/>
        <rFont val="Calibri"/>
        <family val="2"/>
        <scheme val="minor"/>
      </rPr>
      <t>without</t>
    </r>
    <r>
      <rPr>
        <b/>
        <sz val="11"/>
        <color theme="1"/>
        <rFont val="Calibri"/>
        <family val="2"/>
        <scheme val="minor"/>
      </rPr>
      <t xml:space="preserve"> NOx Control</t>
    </r>
  </si>
  <si>
    <r>
      <t xml:space="preserve">B100/B99 Volume Produced from </t>
    </r>
    <r>
      <rPr>
        <u/>
        <sz val="11"/>
        <color theme="1"/>
        <rFont val="Calibri"/>
        <family val="2"/>
        <scheme val="minor"/>
      </rPr>
      <t>Low</t>
    </r>
    <r>
      <rPr>
        <sz val="11"/>
        <color theme="1"/>
        <rFont val="Calibri"/>
        <family val="2"/>
        <scheme val="minor"/>
      </rPr>
      <t xml:space="preserve"> Saturation Blendstock (CN &lt; 56):</t>
    </r>
  </si>
  <si>
    <r>
      <t xml:space="preserve">B100/B99Volume Produced from </t>
    </r>
    <r>
      <rPr>
        <u/>
        <sz val="11"/>
        <color theme="1"/>
        <rFont val="Calibri"/>
        <family val="2"/>
        <scheme val="minor"/>
      </rPr>
      <t>High</t>
    </r>
    <r>
      <rPr>
        <sz val="11"/>
        <color theme="1"/>
        <rFont val="Calibri"/>
        <family val="2"/>
        <scheme val="minor"/>
      </rPr>
      <t xml:space="preserve"> Saturation Blendstock (CN </t>
    </r>
    <r>
      <rPr>
        <u/>
        <sz val="11"/>
        <color theme="1"/>
        <rFont val="Calibri"/>
        <family val="2"/>
        <scheme val="minor"/>
      </rPr>
      <t>&gt;</t>
    </r>
    <r>
      <rPr>
        <sz val="11"/>
        <color theme="1"/>
        <rFont val="Calibri"/>
        <family val="2"/>
        <scheme val="minor"/>
      </rPr>
      <t xml:space="preserve"> 56):</t>
    </r>
  </si>
  <si>
    <r>
      <t>Total B100/B99 Volume Supplied or Sold to Downstream Purchasers as B100/B99:</t>
    </r>
    <r>
      <rPr>
        <sz val="11"/>
        <color theme="1"/>
        <rFont val="Calibri"/>
        <family val="2"/>
        <scheme val="minor"/>
      </rPr>
      <t xml:space="preserve">           (Only report the volumes supplied or sold from volumes imported)</t>
    </r>
  </si>
  <si>
    <t xml:space="preserve">Total B100/B99 Volume Blended Down at the Import Site: </t>
  </si>
  <si>
    <r>
      <t xml:space="preserve">If </t>
    </r>
    <r>
      <rPr>
        <b/>
        <u/>
        <sz val="11"/>
        <color rgb="FF00B050"/>
        <rFont val="Calibri"/>
        <family val="2"/>
        <scheme val="minor"/>
      </rPr>
      <t>not</t>
    </r>
    <r>
      <rPr>
        <b/>
        <sz val="11"/>
        <color rgb="FF00B050"/>
        <rFont val="Calibri"/>
        <family val="2"/>
        <scheme val="minor"/>
      </rPr>
      <t xml:space="preserve"> 0</t>
    </r>
    <r>
      <rPr>
        <sz val="11"/>
        <color theme="1"/>
        <rFont val="Calibri"/>
        <family val="2"/>
        <scheme val="minor"/>
      </rPr>
      <t xml:space="preserve">, you are also a </t>
    </r>
    <r>
      <rPr>
        <b/>
        <sz val="11"/>
        <color rgb="FF00B050"/>
        <rFont val="Calibri"/>
        <family val="2"/>
        <scheme val="minor"/>
      </rPr>
      <t>Blender</t>
    </r>
    <r>
      <rPr>
        <sz val="11"/>
        <color theme="1"/>
        <rFont val="Calibri"/>
        <family val="2"/>
        <scheme val="minor"/>
      </rPr>
      <t xml:space="preserve">; please also report under Blender Reporting Requirements (Blenders1 and Blenders2 tabs).                                                                                                                                                                      If </t>
    </r>
    <r>
      <rPr>
        <b/>
        <sz val="11"/>
        <color rgb="FF00B050"/>
        <rFont val="Calibri"/>
        <family val="2"/>
        <scheme val="minor"/>
      </rPr>
      <t>0</t>
    </r>
    <r>
      <rPr>
        <sz val="11"/>
        <color theme="1"/>
        <rFont val="Calibri"/>
        <family val="2"/>
        <scheme val="minor"/>
      </rPr>
      <t xml:space="preserve">, you are an </t>
    </r>
    <r>
      <rPr>
        <b/>
        <sz val="11"/>
        <color rgb="FF00B050"/>
        <rFont val="Calibri"/>
        <family val="2"/>
        <scheme val="minor"/>
      </rPr>
      <t>Importer</t>
    </r>
    <r>
      <rPr>
        <sz val="11"/>
        <color theme="1"/>
        <rFont val="Calibri"/>
        <family val="2"/>
        <scheme val="minor"/>
      </rPr>
      <t xml:space="preserve"> and Blender Reporting Requirements do not apply. </t>
    </r>
  </si>
  <si>
    <r>
      <t xml:space="preserve">Volume of </t>
    </r>
    <r>
      <rPr>
        <u/>
        <sz val="11"/>
        <color theme="1"/>
        <rFont val="Calibri"/>
        <family val="2"/>
        <scheme val="minor"/>
      </rPr>
      <t>Low</t>
    </r>
    <r>
      <rPr>
        <sz val="11"/>
        <color theme="1"/>
        <rFont val="Calibri"/>
        <family val="2"/>
        <scheme val="minor"/>
      </rPr>
      <t xml:space="preserve"> Saturation B100/B99 (CN &lt;56) Blended Down at the Import Site: </t>
    </r>
  </si>
  <si>
    <r>
      <t xml:space="preserve">Volume of </t>
    </r>
    <r>
      <rPr>
        <u/>
        <sz val="11"/>
        <color theme="1"/>
        <rFont val="Calibri"/>
        <family val="2"/>
        <scheme val="minor"/>
      </rPr>
      <t>High</t>
    </r>
    <r>
      <rPr>
        <sz val="11"/>
        <color theme="1"/>
        <rFont val="Calibri"/>
        <family val="2"/>
        <scheme val="minor"/>
      </rPr>
      <t xml:space="preserve"> Saturation B100/B99 (CN </t>
    </r>
    <r>
      <rPr>
        <u/>
        <sz val="11"/>
        <color theme="1"/>
        <rFont val="Calibri"/>
        <family val="2"/>
        <scheme val="minor"/>
      </rPr>
      <t>&gt;</t>
    </r>
    <r>
      <rPr>
        <sz val="11"/>
        <color theme="1"/>
        <rFont val="Calibri"/>
        <family val="2"/>
        <scheme val="minor"/>
      </rPr>
      <t xml:space="preserve"> 56) Blended Down at the Import Site: </t>
    </r>
  </si>
  <si>
    <r>
      <t xml:space="preserve">**Table 4 is only for those who import biodiesel blends </t>
    </r>
    <r>
      <rPr>
        <u/>
        <sz val="16"/>
        <color rgb="FFFF0000"/>
        <rFont val="Calibri"/>
        <family val="2"/>
        <scheme val="minor"/>
      </rPr>
      <t>other than B100/B99</t>
    </r>
    <r>
      <rPr>
        <sz val="16"/>
        <color rgb="FFFF0000"/>
        <rFont val="Calibri"/>
        <family val="2"/>
        <scheme val="minor"/>
      </rPr>
      <t>**</t>
    </r>
  </si>
  <si>
    <t>Table 4 (Imports other than B100/B99)</t>
  </si>
  <si>
    <r>
      <t xml:space="preserve">If Saturation Level is not known, then report the entire volume imported as </t>
    </r>
    <r>
      <rPr>
        <u/>
        <sz val="11"/>
        <color theme="1"/>
        <rFont val="Calibri"/>
        <family val="2"/>
        <scheme val="minor"/>
      </rPr>
      <t>Low Saturation</t>
    </r>
    <r>
      <rPr>
        <sz val="11"/>
        <color theme="1"/>
        <rFont val="Calibri"/>
        <family val="2"/>
        <scheme val="minor"/>
      </rPr>
      <t xml:space="preserve"> Blendstock by default.</t>
    </r>
  </si>
  <si>
    <t xml:space="preserve">Do you import anything other than B100/B99 blendstock? </t>
  </si>
  <si>
    <r>
      <t>If "</t>
    </r>
    <r>
      <rPr>
        <sz val="11"/>
        <color rgb="FF00B050"/>
        <rFont val="Calibri"/>
        <family val="2"/>
        <scheme val="minor"/>
      </rPr>
      <t>Yes</t>
    </r>
    <r>
      <rPr>
        <sz val="11"/>
        <rFont val="Calibri"/>
        <family val="2"/>
        <scheme val="minor"/>
      </rPr>
      <t>", provide breakdown information below.                                                                                                                            If "</t>
    </r>
    <r>
      <rPr>
        <sz val="11"/>
        <color rgb="FF00B050"/>
        <rFont val="Calibri"/>
        <family val="2"/>
        <scheme val="minor"/>
      </rPr>
      <t>No</t>
    </r>
    <r>
      <rPr>
        <sz val="11"/>
        <rFont val="Calibri"/>
        <family val="2"/>
        <scheme val="minor"/>
      </rPr>
      <t xml:space="preserve">", you do </t>
    </r>
    <r>
      <rPr>
        <b/>
        <u/>
        <sz val="11"/>
        <rFont val="Calibri"/>
        <family val="2"/>
        <scheme val="minor"/>
      </rPr>
      <t>not</t>
    </r>
    <r>
      <rPr>
        <sz val="11"/>
        <rFont val="Calibri"/>
        <family val="2"/>
        <scheme val="minor"/>
      </rPr>
      <t xml:space="preserve"> need to fill out the information below.</t>
    </r>
  </si>
  <si>
    <r>
      <t xml:space="preserve">Note: If you provide physical blending for imported fuel, you are also a </t>
    </r>
    <r>
      <rPr>
        <sz val="11"/>
        <color rgb="FF00B050"/>
        <rFont val="Calibri"/>
        <family val="2"/>
        <scheme val="minor"/>
      </rPr>
      <t>B</t>
    </r>
    <r>
      <rPr>
        <b/>
        <sz val="11"/>
        <color rgb="FF00B050"/>
        <rFont val="Calibri"/>
        <family val="2"/>
        <scheme val="minor"/>
      </rPr>
      <t>lender</t>
    </r>
    <r>
      <rPr>
        <sz val="11"/>
        <rFont val="Calibri"/>
        <family val="2"/>
        <scheme val="minor"/>
      </rPr>
      <t xml:space="preserve"> and must fill out Blenders1 and Blenders2 tabs.</t>
    </r>
  </si>
  <si>
    <t>Total Volume Imported</t>
  </si>
  <si>
    <t>Blend Level</t>
  </si>
  <si>
    <r>
      <t xml:space="preserve">Volume Imported                               </t>
    </r>
    <r>
      <rPr>
        <b/>
        <u/>
        <sz val="11"/>
        <color theme="1"/>
        <rFont val="Calibri"/>
        <family val="2"/>
        <scheme val="minor"/>
      </rPr>
      <t>with</t>
    </r>
    <r>
      <rPr>
        <b/>
        <sz val="11"/>
        <color theme="1"/>
        <rFont val="Calibri"/>
        <family val="2"/>
        <scheme val="minor"/>
      </rPr>
      <t xml:space="preserve"> NOx Control</t>
    </r>
  </si>
  <si>
    <r>
      <t xml:space="preserve">Volume Imported </t>
    </r>
    <r>
      <rPr>
        <b/>
        <u/>
        <sz val="11"/>
        <color theme="1"/>
        <rFont val="Calibri"/>
        <family val="2"/>
        <scheme val="minor"/>
      </rPr>
      <t>without</t>
    </r>
    <r>
      <rPr>
        <b/>
        <sz val="11"/>
        <color theme="1"/>
        <rFont val="Calibri"/>
        <family val="2"/>
        <scheme val="minor"/>
      </rPr>
      <t xml:space="preserve"> NOx Control</t>
    </r>
  </si>
  <si>
    <r>
      <t xml:space="preserve">Volume of </t>
    </r>
    <r>
      <rPr>
        <u/>
        <sz val="11"/>
        <rFont val="Calibri"/>
        <family val="2"/>
        <scheme val="minor"/>
      </rPr>
      <t>Low</t>
    </r>
    <r>
      <rPr>
        <sz val="11"/>
        <rFont val="Calibri"/>
        <family val="2"/>
        <scheme val="minor"/>
      </rPr>
      <t xml:space="preserve"> Saturation blends other than B100/B99 Imported into California (e.g. B20, B50, B80, etc.):</t>
    </r>
  </si>
  <si>
    <t>B100/B99 equivalent (gallons) - auto calculation</t>
  </si>
  <si>
    <r>
      <t xml:space="preserve">Volume of </t>
    </r>
    <r>
      <rPr>
        <u/>
        <sz val="11"/>
        <rFont val="Calibri"/>
        <family val="2"/>
        <scheme val="minor"/>
      </rPr>
      <t>High</t>
    </r>
    <r>
      <rPr>
        <sz val="11"/>
        <rFont val="Calibri"/>
        <family val="2"/>
        <scheme val="minor"/>
      </rPr>
      <t xml:space="preserve"> Saturation blends other than B100/B99 Imported into California (e.g. B20, B50, B80, etc.):</t>
    </r>
  </si>
  <si>
    <r>
      <t>Total Volume of biodiesel blends other than B100/B99 imported into California</t>
    </r>
    <r>
      <rPr>
        <sz val="11"/>
        <color theme="1"/>
        <rFont val="Calibri"/>
        <family val="2"/>
        <scheme val="minor"/>
      </rPr>
      <t xml:space="preserve"> (e.g. B20, B50, B80, etc.) - auto calculation</t>
    </r>
  </si>
  <si>
    <r>
      <rPr>
        <b/>
        <sz val="12"/>
        <rFont val="Calibri"/>
        <family val="2"/>
        <scheme val="minor"/>
      </rPr>
      <t>Total B100/B99 equivalent (gallons) imported into California</t>
    </r>
    <r>
      <rPr>
        <sz val="11"/>
        <rFont val="Calibri"/>
        <family val="2"/>
        <scheme val="minor"/>
      </rPr>
      <t xml:space="preserve"> - auto calculation</t>
    </r>
  </si>
  <si>
    <r>
      <t xml:space="preserve"> - End of </t>
    </r>
    <r>
      <rPr>
        <u/>
        <sz val="11"/>
        <color theme="1"/>
        <rFont val="Calibri"/>
        <family val="2"/>
        <scheme val="minor"/>
      </rPr>
      <t>Importers1</t>
    </r>
    <r>
      <rPr>
        <sz val="11"/>
        <color theme="1"/>
        <rFont val="Calibri"/>
        <family val="2"/>
        <scheme val="minor"/>
      </rPr>
      <t xml:space="preserve"> worksheet -</t>
    </r>
  </si>
  <si>
    <r>
      <rPr>
        <sz val="18"/>
        <rFont val="Calibri"/>
        <family val="2"/>
        <scheme val="minor"/>
      </rPr>
      <t>Table 5.</t>
    </r>
    <r>
      <rPr>
        <sz val="18"/>
        <color rgb="FFFF0000"/>
        <rFont val="Calibri"/>
        <family val="2"/>
        <scheme val="minor"/>
      </rPr>
      <t xml:space="preserve"> </t>
    </r>
    <r>
      <rPr>
        <u/>
        <sz val="18"/>
        <color rgb="FFFF0000"/>
        <rFont val="Calibri"/>
        <family val="2"/>
        <scheme val="minor"/>
      </rPr>
      <t>Low</t>
    </r>
    <r>
      <rPr>
        <sz val="18"/>
        <color rgb="FFFF0000"/>
        <rFont val="Calibri"/>
        <family val="2"/>
        <scheme val="minor"/>
      </rPr>
      <t xml:space="preserve"> </t>
    </r>
    <r>
      <rPr>
        <sz val="18"/>
        <rFont val="Calibri"/>
        <family val="2"/>
        <scheme val="minor"/>
      </rPr>
      <t>Saturation Blendstock (CN &lt; 56):</t>
    </r>
    <r>
      <rPr>
        <sz val="18"/>
        <color rgb="FFFF0000"/>
        <rFont val="Calibri"/>
        <family val="2"/>
        <scheme val="minor"/>
      </rPr>
      <t xml:space="preserve">               </t>
    </r>
    <r>
      <rPr>
        <sz val="18"/>
        <rFont val="Calibri"/>
        <family val="2"/>
        <scheme val="minor"/>
      </rPr>
      <t xml:space="preserve"> </t>
    </r>
  </si>
  <si>
    <r>
      <t xml:space="preserve">If Cetane Number (CN) is not known, then report the entire volume as </t>
    </r>
    <r>
      <rPr>
        <u/>
        <sz val="11"/>
        <color theme="1"/>
        <rFont val="Calibri"/>
        <family val="2"/>
        <scheme val="minor"/>
      </rPr>
      <t>Low</t>
    </r>
    <r>
      <rPr>
        <sz val="11"/>
        <color theme="1"/>
        <rFont val="Calibri"/>
        <family val="2"/>
        <scheme val="minor"/>
      </rPr>
      <t xml:space="preserve"> Saturation blendstock by default.                                                                                                </t>
    </r>
    <r>
      <rPr>
        <u/>
        <sz val="11"/>
        <color rgb="FFFF0000"/>
        <rFont val="Calibri"/>
        <family val="2"/>
        <scheme val="minor"/>
      </rPr>
      <t>Table 5 is auto filled with the volumes entered on Importers1 tab.</t>
    </r>
  </si>
  <si>
    <t xml:space="preserve">Total B100/B99 Volume Imported into California: </t>
  </si>
  <si>
    <r>
      <t>Table 5.1 (</t>
    </r>
    <r>
      <rPr>
        <u/>
        <sz val="16"/>
        <rFont val="Calibri"/>
        <family val="2"/>
        <scheme val="minor"/>
      </rPr>
      <t>Low</t>
    </r>
    <r>
      <rPr>
        <sz val="16"/>
        <rFont val="Calibri"/>
        <family val="2"/>
        <scheme val="minor"/>
      </rPr>
      <t xml:space="preserve"> Saturation B100/B99 Blendstock Supplied or Sold </t>
    </r>
    <r>
      <rPr>
        <u/>
        <sz val="16"/>
        <color rgb="FFFF0000"/>
        <rFont val="Calibri"/>
        <family val="2"/>
        <scheme val="minor"/>
      </rPr>
      <t>With</t>
    </r>
    <r>
      <rPr>
        <sz val="16"/>
        <rFont val="Calibri"/>
        <family val="2"/>
        <scheme val="minor"/>
      </rPr>
      <t xml:space="preserve"> NOx Control) </t>
    </r>
  </si>
  <si>
    <r>
      <t>Table 5.2 (</t>
    </r>
    <r>
      <rPr>
        <u/>
        <sz val="16"/>
        <rFont val="Calibri"/>
        <family val="2"/>
        <scheme val="minor"/>
      </rPr>
      <t>Low</t>
    </r>
    <r>
      <rPr>
        <sz val="16"/>
        <rFont val="Calibri"/>
        <family val="2"/>
        <scheme val="minor"/>
      </rPr>
      <t xml:space="preserve"> Saturation B100/B99 Blendstock Supplied or Sold </t>
    </r>
    <r>
      <rPr>
        <u/>
        <sz val="16"/>
        <color rgb="FFFF0000"/>
        <rFont val="Calibri"/>
        <family val="2"/>
        <scheme val="minor"/>
      </rPr>
      <t>Without</t>
    </r>
    <r>
      <rPr>
        <sz val="16"/>
        <rFont val="Calibri"/>
        <family val="2"/>
        <scheme val="minor"/>
      </rPr>
      <t xml:space="preserve"> NOx Control) </t>
    </r>
  </si>
  <si>
    <r>
      <rPr>
        <sz val="18"/>
        <rFont val="Calibri"/>
        <family val="2"/>
        <scheme val="minor"/>
      </rPr>
      <t xml:space="preserve">Table 6. </t>
    </r>
    <r>
      <rPr>
        <u/>
        <sz val="18"/>
        <color rgb="FFFF0000"/>
        <rFont val="Calibri"/>
        <family val="2"/>
        <scheme val="minor"/>
      </rPr>
      <t>High</t>
    </r>
    <r>
      <rPr>
        <sz val="18"/>
        <rFont val="Calibri"/>
        <family val="2"/>
        <scheme val="minor"/>
      </rPr>
      <t xml:space="preserve"> Saturation Blendstock (CN &lt; 56):    </t>
    </r>
    <r>
      <rPr>
        <sz val="18"/>
        <color rgb="FFFF0000"/>
        <rFont val="Calibri"/>
        <family val="2"/>
        <scheme val="minor"/>
      </rPr>
      <t xml:space="preserve">      </t>
    </r>
  </si>
  <si>
    <r>
      <t xml:space="preserve">If Cetane Number (CN) is not known, then report the entire volume as </t>
    </r>
    <r>
      <rPr>
        <u/>
        <sz val="11"/>
        <color theme="1"/>
        <rFont val="Calibri"/>
        <family val="2"/>
        <scheme val="minor"/>
      </rPr>
      <t>Low</t>
    </r>
    <r>
      <rPr>
        <sz val="11"/>
        <color theme="1"/>
        <rFont val="Calibri"/>
        <family val="2"/>
        <scheme val="minor"/>
      </rPr>
      <t xml:space="preserve"> Saturation blendstock by default.                                                                                                              </t>
    </r>
    <r>
      <rPr>
        <u/>
        <sz val="11"/>
        <color rgb="FFFF0000"/>
        <rFont val="Calibri"/>
        <family val="2"/>
        <scheme val="minor"/>
      </rPr>
      <t>Table 6 is auto filled with the volumes entered on Importers1 tab</t>
    </r>
    <r>
      <rPr>
        <sz val="11"/>
        <color rgb="FFFF0000"/>
        <rFont val="Calibri"/>
        <family val="2"/>
        <scheme val="minor"/>
      </rPr>
      <t xml:space="preserve">. </t>
    </r>
  </si>
  <si>
    <r>
      <t>Table 6.1 (</t>
    </r>
    <r>
      <rPr>
        <u/>
        <sz val="16"/>
        <rFont val="Calibri"/>
        <family val="2"/>
        <scheme val="minor"/>
      </rPr>
      <t>High</t>
    </r>
    <r>
      <rPr>
        <sz val="16"/>
        <rFont val="Calibri"/>
        <family val="2"/>
        <scheme val="minor"/>
      </rPr>
      <t xml:space="preserve"> Saturation B100/B99 Blendstock Supplied or Sold </t>
    </r>
    <r>
      <rPr>
        <u/>
        <sz val="16"/>
        <color rgb="FFFF0000"/>
        <rFont val="Calibri"/>
        <family val="2"/>
        <scheme val="minor"/>
      </rPr>
      <t>With</t>
    </r>
    <r>
      <rPr>
        <sz val="16"/>
        <rFont val="Calibri"/>
        <family val="2"/>
        <scheme val="minor"/>
      </rPr>
      <t xml:space="preserve"> NOx Control) </t>
    </r>
  </si>
  <si>
    <r>
      <t>Table 6.2 (</t>
    </r>
    <r>
      <rPr>
        <u/>
        <sz val="16"/>
        <rFont val="Calibri"/>
        <family val="2"/>
        <scheme val="minor"/>
      </rPr>
      <t>High</t>
    </r>
    <r>
      <rPr>
        <sz val="16"/>
        <rFont val="Calibri"/>
        <family val="2"/>
        <scheme val="minor"/>
      </rPr>
      <t xml:space="preserve"> Saturation B100/B99 Blendstock Supplied or Sold </t>
    </r>
    <r>
      <rPr>
        <u/>
        <sz val="16"/>
        <color rgb="FFFF0000"/>
        <rFont val="Calibri"/>
        <family val="2"/>
        <scheme val="minor"/>
      </rPr>
      <t>Without</t>
    </r>
    <r>
      <rPr>
        <sz val="16"/>
        <rFont val="Calibri"/>
        <family val="2"/>
        <scheme val="minor"/>
      </rPr>
      <t xml:space="preserve"> NOx Control) </t>
    </r>
  </si>
  <si>
    <r>
      <t xml:space="preserve"> - End of </t>
    </r>
    <r>
      <rPr>
        <u/>
        <sz val="11"/>
        <color theme="1"/>
        <rFont val="Calibri"/>
        <family val="2"/>
        <scheme val="minor"/>
      </rPr>
      <t>Importers2</t>
    </r>
    <r>
      <rPr>
        <sz val="11"/>
        <color theme="1"/>
        <rFont val="Calibri"/>
        <family val="2"/>
        <scheme val="minor"/>
      </rPr>
      <t xml:space="preserve"> worksheet -</t>
    </r>
  </si>
  <si>
    <t xml:space="preserve">Biodiesel Reporting Requirements Form - Blenders </t>
  </si>
  <si>
    <t xml:space="preserve">Do you produce B100/B99 blendstock on site? </t>
  </si>
  <si>
    <r>
      <t>If "</t>
    </r>
    <r>
      <rPr>
        <sz val="11"/>
        <color rgb="FF00B050"/>
        <rFont val="Calibri"/>
        <family val="2"/>
        <scheme val="minor"/>
      </rPr>
      <t>Yes</t>
    </r>
    <r>
      <rPr>
        <sz val="11"/>
        <color theme="1"/>
        <rFont val="Calibri"/>
        <family val="2"/>
        <scheme val="minor"/>
      </rPr>
      <t xml:space="preserve">", you are also a </t>
    </r>
    <r>
      <rPr>
        <b/>
        <sz val="11"/>
        <color rgb="FF00B050"/>
        <rFont val="Calibri"/>
        <family val="2"/>
        <scheme val="minor"/>
      </rPr>
      <t>Producer</t>
    </r>
    <r>
      <rPr>
        <sz val="11"/>
        <color theme="1"/>
        <rFont val="Calibri"/>
        <family val="2"/>
        <scheme val="minor"/>
      </rPr>
      <t xml:space="preserve">; please also report under Producers Reporting Requirements. </t>
    </r>
  </si>
  <si>
    <t xml:space="preserve">Do you apply In-line, Splash or Tank blending? </t>
  </si>
  <si>
    <t>Select Blending Method</t>
  </si>
  <si>
    <t>Are you importing B100/B99 into California?</t>
  </si>
  <si>
    <r>
      <t>If "</t>
    </r>
    <r>
      <rPr>
        <sz val="11"/>
        <color rgb="FF00B050"/>
        <rFont val="Calibri"/>
        <family val="2"/>
        <scheme val="minor"/>
      </rPr>
      <t>Yes</t>
    </r>
    <r>
      <rPr>
        <sz val="11"/>
        <color theme="1"/>
        <rFont val="Calibri"/>
        <family val="2"/>
        <scheme val="minor"/>
      </rPr>
      <t xml:space="preserve">", you are also an </t>
    </r>
    <r>
      <rPr>
        <b/>
        <sz val="11"/>
        <color rgb="FF00B050"/>
        <rFont val="Calibri"/>
        <family val="2"/>
        <scheme val="minor"/>
      </rPr>
      <t>Importer</t>
    </r>
    <r>
      <rPr>
        <sz val="11"/>
        <color theme="1"/>
        <rFont val="Calibri"/>
        <family val="2"/>
        <scheme val="minor"/>
      </rPr>
      <t xml:space="preserve">; please also report under Importers Reporting Requirements. </t>
    </r>
  </si>
  <si>
    <t>Do you supply/sell B100/B99 without blending?</t>
  </si>
  <si>
    <t>Do you produce final blends above B20?</t>
  </si>
  <si>
    <r>
      <rPr>
        <sz val="12"/>
        <rFont val="Calibri"/>
        <family val="2"/>
        <scheme val="minor"/>
      </rPr>
      <t>Fuel Blending Site</t>
    </r>
    <r>
      <rPr>
        <sz val="12"/>
        <color theme="1"/>
        <rFont val="Calibri"/>
        <family val="2"/>
        <scheme val="minor"/>
      </rPr>
      <t xml:space="preserve"> Address:</t>
    </r>
  </si>
  <si>
    <t>B100/B99 Information</t>
  </si>
  <si>
    <r>
      <t xml:space="preserve">Enter Neat B100/B99 Volumes Purchased or Obtained and B100/B99 Volumes Used For Blending                                                                                                                                                                                                                 </t>
    </r>
    <r>
      <rPr>
        <sz val="14"/>
        <color rgb="FFFF0000"/>
        <rFont val="Calibri"/>
        <family val="2"/>
        <scheme val="minor"/>
      </rPr>
      <t xml:space="preserve">Do </t>
    </r>
    <r>
      <rPr>
        <u/>
        <sz val="14"/>
        <color rgb="FFFF0000"/>
        <rFont val="Calibri"/>
        <family val="2"/>
        <scheme val="minor"/>
      </rPr>
      <t>not</t>
    </r>
    <r>
      <rPr>
        <sz val="14"/>
        <color rgb="FFFF0000"/>
        <rFont val="Calibri"/>
        <family val="2"/>
        <scheme val="minor"/>
      </rPr>
      <t xml:space="preserve"> enter final finished blends of B5, B10, B15, and B20 in this sheet</t>
    </r>
  </si>
  <si>
    <t>Table 1. B100/B99 Volume Purchased or Obtained</t>
  </si>
  <si>
    <r>
      <t xml:space="preserve">If Cetane Number (CN) is not known, then report the entire volume purchased/obtained as </t>
    </r>
    <r>
      <rPr>
        <u/>
        <sz val="11"/>
        <rFont val="Calibri"/>
        <family val="2"/>
        <scheme val="minor"/>
      </rPr>
      <t>Low Saturation</t>
    </r>
    <r>
      <rPr>
        <sz val="11"/>
        <rFont val="Calibri"/>
        <family val="2"/>
        <scheme val="minor"/>
      </rPr>
      <t xml:space="preserve"> Blendstock by default</t>
    </r>
  </si>
  <si>
    <r>
      <t xml:space="preserve">Table 1.1 </t>
    </r>
    <r>
      <rPr>
        <u/>
        <sz val="18"/>
        <color rgb="FFFF0000"/>
        <rFont val="Calibri"/>
        <family val="2"/>
        <scheme val="minor"/>
      </rPr>
      <t>Low</t>
    </r>
    <r>
      <rPr>
        <sz val="18"/>
        <rFont val="Calibri"/>
        <family val="2"/>
        <scheme val="minor"/>
      </rPr>
      <t xml:space="preserve"> Saturation B100/B99 Volumes Purchased or Obtained                                                                                                                                                                                                     </t>
    </r>
    <r>
      <rPr>
        <sz val="11"/>
        <rFont val="Calibri"/>
        <family val="2"/>
        <scheme val="minor"/>
      </rPr>
      <t>(Only report B100/B99 volumes that are blended; do not report B100/B99 volumes that are resold or supplied without blending)</t>
    </r>
  </si>
  <si>
    <t>Additional NOx Mitigation Activity</t>
  </si>
  <si>
    <t>Individual Supplier Company Name</t>
  </si>
  <si>
    <t>Supplier Contact Name &amp; Title</t>
  </si>
  <si>
    <t>Supplier Phone Number</t>
  </si>
  <si>
    <t>Supplier Email Address</t>
  </si>
  <si>
    <t>Total Volume obtained from this company</t>
  </si>
  <si>
    <r>
      <t xml:space="preserve">Volume obtained </t>
    </r>
    <r>
      <rPr>
        <b/>
        <u/>
        <sz val="11"/>
        <color rgb="FFFF0000"/>
        <rFont val="Calibri"/>
        <family val="2"/>
        <scheme val="minor"/>
      </rPr>
      <t>with</t>
    </r>
    <r>
      <rPr>
        <b/>
        <sz val="11"/>
        <color theme="1"/>
        <rFont val="Calibri"/>
        <family val="2"/>
        <scheme val="minor"/>
      </rPr>
      <t xml:space="preserve"> NOx mitigation method </t>
    </r>
  </si>
  <si>
    <r>
      <t xml:space="preserve">Volume obtained </t>
    </r>
    <r>
      <rPr>
        <b/>
        <u/>
        <sz val="11"/>
        <color rgb="FFFF0000"/>
        <rFont val="Calibri"/>
        <family val="2"/>
        <scheme val="minor"/>
      </rPr>
      <t>without</t>
    </r>
    <r>
      <rPr>
        <b/>
        <sz val="11"/>
        <color theme="1"/>
        <rFont val="Calibri"/>
        <family val="2"/>
        <scheme val="minor"/>
      </rPr>
      <t xml:space="preserve"> NOx mitigation method (auto calculation)</t>
    </r>
  </si>
  <si>
    <r>
      <t xml:space="preserve">Volume obtained </t>
    </r>
    <r>
      <rPr>
        <b/>
        <u/>
        <sz val="11"/>
        <color theme="1"/>
        <rFont val="Calibri"/>
        <family val="2"/>
        <scheme val="minor"/>
      </rPr>
      <t>without</t>
    </r>
    <r>
      <rPr>
        <b/>
        <sz val="11"/>
        <color theme="1"/>
        <rFont val="Calibri"/>
        <family val="2"/>
        <scheme val="minor"/>
      </rPr>
      <t xml:space="preserve"> NOx mitigation but was mitigated by blender or third party</t>
    </r>
  </si>
  <si>
    <t>Enter Company Name if volume was mitigated by third party</t>
  </si>
  <si>
    <t>Total Low Saturation B100/B99 Volume Purchased/Obtained from Suppliers:</t>
  </si>
  <si>
    <r>
      <t xml:space="preserve">Table 1.2 </t>
    </r>
    <r>
      <rPr>
        <u/>
        <sz val="18"/>
        <color rgb="FFFF0000"/>
        <rFont val="Calibri"/>
        <family val="2"/>
        <scheme val="minor"/>
      </rPr>
      <t>High</t>
    </r>
    <r>
      <rPr>
        <sz val="18"/>
        <rFont val="Calibri"/>
        <family val="2"/>
        <scheme val="minor"/>
      </rPr>
      <t xml:space="preserve"> Saturation B100/B99 Volumes Purchased or Obtained                                                                                                                                                                                      </t>
    </r>
    <r>
      <rPr>
        <sz val="11"/>
        <rFont val="Calibri"/>
        <family val="2"/>
        <scheme val="minor"/>
      </rPr>
      <t>(Only report B100/B99 volumes that are blended; do not report B100/B99 volumes that are resold or supplied without blending)</t>
    </r>
  </si>
  <si>
    <t>Total High Saturation B100/B99 Volume Purchased/Obtained from Suppliers:</t>
  </si>
  <si>
    <r>
      <t xml:space="preserve">Table 2. </t>
    </r>
    <r>
      <rPr>
        <u/>
        <sz val="18"/>
        <color rgb="FFFF0000"/>
        <rFont val="Calibri"/>
        <family val="2"/>
        <scheme val="minor"/>
      </rPr>
      <t>Low</t>
    </r>
    <r>
      <rPr>
        <sz val="18"/>
        <rFont val="Calibri"/>
        <family val="2"/>
        <scheme val="minor"/>
      </rPr>
      <t xml:space="preserve"> Saturation B100/B99 Blendstock Volumes Used for Blending</t>
    </r>
  </si>
  <si>
    <r>
      <t xml:space="preserve">Note: Report B100/B99 </t>
    </r>
    <r>
      <rPr>
        <u/>
        <sz val="11"/>
        <rFont val="Calibri"/>
        <family val="2"/>
        <scheme val="minor"/>
      </rPr>
      <t>with</t>
    </r>
    <r>
      <rPr>
        <sz val="11"/>
        <rFont val="Calibri"/>
        <family val="2"/>
        <scheme val="minor"/>
      </rPr>
      <t xml:space="preserve"> NOx control and B100/B99 </t>
    </r>
    <r>
      <rPr>
        <u/>
        <sz val="11"/>
        <rFont val="Calibri"/>
        <family val="2"/>
        <scheme val="minor"/>
      </rPr>
      <t>without</t>
    </r>
    <r>
      <rPr>
        <sz val="11"/>
        <rFont val="Calibri"/>
        <family val="2"/>
        <scheme val="minor"/>
      </rPr>
      <t xml:space="preserve"> NOx control in separate tables: Table 2.1 and Table 2.2.</t>
    </r>
  </si>
  <si>
    <r>
      <t xml:space="preserve">Table 2.1 (Low Saturation B100/B99 </t>
    </r>
    <r>
      <rPr>
        <u/>
        <sz val="16"/>
        <color rgb="FFFF0000"/>
        <rFont val="Calibri"/>
        <family val="2"/>
        <scheme val="minor"/>
      </rPr>
      <t>with</t>
    </r>
    <r>
      <rPr>
        <sz val="16"/>
        <color theme="1"/>
        <rFont val="Calibri"/>
        <family val="2"/>
        <scheme val="minor"/>
      </rPr>
      <t xml:space="preserve"> NOx Control)</t>
    </r>
  </si>
  <si>
    <r>
      <t xml:space="preserve">Table 2.2 (Low Saturation B100/B99 </t>
    </r>
    <r>
      <rPr>
        <u/>
        <sz val="16"/>
        <color rgb="FFFF0000"/>
        <rFont val="Calibri"/>
        <family val="2"/>
        <scheme val="minor"/>
      </rPr>
      <t>without</t>
    </r>
    <r>
      <rPr>
        <sz val="16"/>
        <color theme="1"/>
        <rFont val="Calibri"/>
        <family val="2"/>
        <scheme val="minor"/>
      </rPr>
      <t xml:space="preserve"> NOx Control)</t>
    </r>
  </si>
  <si>
    <r>
      <t xml:space="preserve">Net B100/B99 Volume </t>
    </r>
    <r>
      <rPr>
        <b/>
        <u/>
        <sz val="11"/>
        <color theme="1"/>
        <rFont val="Calibri"/>
        <family val="2"/>
        <scheme val="minor"/>
      </rPr>
      <t>with</t>
    </r>
    <r>
      <rPr>
        <b/>
        <sz val="11"/>
        <color theme="1"/>
        <rFont val="Calibri"/>
        <family val="2"/>
        <scheme val="minor"/>
      </rPr>
      <t xml:space="preserve"> NOx Control:                     </t>
    </r>
    <r>
      <rPr>
        <sz val="11"/>
        <color theme="1"/>
        <rFont val="Calibri"/>
        <family val="2"/>
        <scheme val="minor"/>
      </rPr>
      <t xml:space="preserve"> (Auto Calculation from Table 1)</t>
    </r>
  </si>
  <si>
    <r>
      <t xml:space="preserve">Net B100/B99 Volume </t>
    </r>
    <r>
      <rPr>
        <b/>
        <u/>
        <sz val="11"/>
        <color theme="1"/>
        <rFont val="Calibri"/>
        <family val="2"/>
        <scheme val="minor"/>
      </rPr>
      <t>without</t>
    </r>
    <r>
      <rPr>
        <b/>
        <sz val="11"/>
        <color theme="1"/>
        <rFont val="Calibri"/>
        <family val="2"/>
        <scheme val="minor"/>
      </rPr>
      <t xml:space="preserve"> NOx Control:                            </t>
    </r>
    <r>
      <rPr>
        <sz val="11"/>
        <color theme="1"/>
        <rFont val="Calibri"/>
        <family val="2"/>
        <scheme val="minor"/>
      </rPr>
      <t>(Auto Calculation from Table 1)</t>
    </r>
  </si>
  <si>
    <t>B100/B99 Volume Blended to Produce B5                                (B5 and below)</t>
  </si>
  <si>
    <t>B100/B99 Volume Blended to Produce B5                                                     (B5 and below)</t>
  </si>
  <si>
    <t>B100/B99 Volume Blended to Produce B10                               (&gt;B5 to &lt;B10)</t>
  </si>
  <si>
    <t>B100/B99 Volume Blended to Produce B10                                                               (&gt;B5 to &lt;B10)</t>
  </si>
  <si>
    <t>B100/B99 Volume Blended to Produce B15                           (B10 to &lt;B15)</t>
  </si>
  <si>
    <t>B100/B99 Volume Blended to Produce B15                                                            (B10 to &lt;B15)</t>
  </si>
  <si>
    <t>B100/B99 Volume Blended to Produce B20                               (B15 to B20)</t>
  </si>
  <si>
    <t>B100/B99 Volume Blended to Produce B20                                                              (B15 to B20)</t>
  </si>
  <si>
    <r>
      <t xml:space="preserve">Total B100/B99 Volume Blended </t>
    </r>
    <r>
      <rPr>
        <b/>
        <u/>
        <sz val="11"/>
        <color theme="1"/>
        <rFont val="Calibri"/>
        <family val="2"/>
        <scheme val="minor"/>
      </rPr>
      <t>with</t>
    </r>
    <r>
      <rPr>
        <b/>
        <sz val="11"/>
        <color theme="1"/>
        <rFont val="Calibri"/>
        <family val="2"/>
        <scheme val="minor"/>
      </rPr>
      <t xml:space="preserve"> NOx Control:</t>
    </r>
  </si>
  <si>
    <r>
      <t xml:space="preserve">Total B100/B99 Volume Blended </t>
    </r>
    <r>
      <rPr>
        <b/>
        <u/>
        <sz val="11"/>
        <color theme="1"/>
        <rFont val="Calibri"/>
        <family val="2"/>
        <scheme val="minor"/>
      </rPr>
      <t>without</t>
    </r>
    <r>
      <rPr>
        <b/>
        <sz val="11"/>
        <color theme="1"/>
        <rFont val="Calibri"/>
        <family val="2"/>
        <scheme val="minor"/>
      </rPr>
      <t xml:space="preserve"> NOx Control:</t>
    </r>
  </si>
  <si>
    <r>
      <t xml:space="preserve">Table 3. </t>
    </r>
    <r>
      <rPr>
        <u/>
        <sz val="18"/>
        <color rgb="FFFF0000"/>
        <rFont val="Calibri"/>
        <family val="2"/>
        <scheme val="minor"/>
      </rPr>
      <t>High</t>
    </r>
    <r>
      <rPr>
        <sz val="18"/>
        <rFont val="Calibri"/>
        <family val="2"/>
        <scheme val="minor"/>
      </rPr>
      <t xml:space="preserve"> Saturation B100/B99 Blendstock Volumes Used for Blending</t>
    </r>
  </si>
  <si>
    <r>
      <t xml:space="preserve">Note: Report B100/B99 </t>
    </r>
    <r>
      <rPr>
        <u/>
        <sz val="11"/>
        <rFont val="Calibri"/>
        <family val="2"/>
        <scheme val="minor"/>
      </rPr>
      <t>with</t>
    </r>
    <r>
      <rPr>
        <sz val="11"/>
        <rFont val="Calibri"/>
        <family val="2"/>
        <scheme val="minor"/>
      </rPr>
      <t xml:space="preserve"> NOx control and B100/B99 </t>
    </r>
    <r>
      <rPr>
        <u/>
        <sz val="11"/>
        <rFont val="Calibri"/>
        <family val="2"/>
        <scheme val="minor"/>
      </rPr>
      <t>without</t>
    </r>
    <r>
      <rPr>
        <sz val="11"/>
        <rFont val="Calibri"/>
        <family val="2"/>
        <scheme val="minor"/>
      </rPr>
      <t xml:space="preserve"> NOx control in separate tables: Table 3.1 and Table 3.2.</t>
    </r>
  </si>
  <si>
    <r>
      <t xml:space="preserve">Table 3.1 (High Saturation B100/B99 </t>
    </r>
    <r>
      <rPr>
        <u/>
        <sz val="16"/>
        <color rgb="FFFF0000"/>
        <rFont val="Calibri"/>
        <family val="2"/>
        <scheme val="minor"/>
      </rPr>
      <t>with</t>
    </r>
    <r>
      <rPr>
        <sz val="16"/>
        <color theme="1"/>
        <rFont val="Calibri"/>
        <family val="2"/>
        <scheme val="minor"/>
      </rPr>
      <t xml:space="preserve"> NOx Control)</t>
    </r>
  </si>
  <si>
    <r>
      <t xml:space="preserve">Table 3.2 (High Saturation B100/B99 </t>
    </r>
    <r>
      <rPr>
        <u/>
        <sz val="16"/>
        <color rgb="FFFF0000"/>
        <rFont val="Calibri"/>
        <family val="2"/>
        <scheme val="minor"/>
      </rPr>
      <t>without</t>
    </r>
    <r>
      <rPr>
        <sz val="16"/>
        <color theme="1"/>
        <rFont val="Calibri"/>
        <family val="2"/>
        <scheme val="minor"/>
      </rPr>
      <t xml:space="preserve"> NOx Control)</t>
    </r>
  </si>
  <si>
    <r>
      <t xml:space="preserve">Net B100/B99 Volume </t>
    </r>
    <r>
      <rPr>
        <b/>
        <u/>
        <sz val="11"/>
        <color theme="1"/>
        <rFont val="Calibri"/>
        <family val="2"/>
        <scheme val="minor"/>
      </rPr>
      <t>with</t>
    </r>
    <r>
      <rPr>
        <b/>
        <sz val="11"/>
        <color theme="1"/>
        <rFont val="Calibri"/>
        <family val="2"/>
        <scheme val="minor"/>
      </rPr>
      <t xml:space="preserve"> NOx Control:                                                                                  </t>
    </r>
    <r>
      <rPr>
        <sz val="11"/>
        <color theme="1"/>
        <rFont val="Calibri"/>
        <family val="2"/>
        <scheme val="minor"/>
      </rPr>
      <t xml:space="preserve"> (Auto Calculation from Table 1)</t>
    </r>
  </si>
  <si>
    <r>
      <t xml:space="preserve">Net B100/B99 Volume </t>
    </r>
    <r>
      <rPr>
        <b/>
        <u/>
        <sz val="11"/>
        <color theme="1"/>
        <rFont val="Calibri"/>
        <family val="2"/>
        <scheme val="minor"/>
      </rPr>
      <t>without</t>
    </r>
    <r>
      <rPr>
        <b/>
        <sz val="11"/>
        <color theme="1"/>
        <rFont val="Calibri"/>
        <family val="2"/>
        <scheme val="minor"/>
      </rPr>
      <t xml:space="preserve"> NOx Control:                                                  </t>
    </r>
    <r>
      <rPr>
        <sz val="11"/>
        <color theme="1"/>
        <rFont val="Calibri"/>
        <family val="2"/>
        <scheme val="minor"/>
      </rPr>
      <t>(Auto Calculation from Table 1)</t>
    </r>
  </si>
  <si>
    <t>B100/B99 Volume Blended to Produce B5                                  (B5 and below)</t>
  </si>
  <si>
    <t>B100/B99 Volume Blended to Produce B5                                                                               (B5 and below)</t>
  </si>
  <si>
    <t>B100/B99 Volume Blended to Produce B10                                                                             (&gt;B5 to &lt;B10)</t>
  </si>
  <si>
    <t>B100/B99 Volume Blended to Produce B15                            (B10 to &lt;B15)</t>
  </si>
  <si>
    <t>B100/B99 Volume Blended to Produce B15                                                                              (B10 to &lt;B15)</t>
  </si>
  <si>
    <t>B100/B99 Volume Blended to Produce B20                                   (B15 to B20)</t>
  </si>
  <si>
    <t>B100/B99 Volume Blended to Produce B20                                                                          (B15 to B20)</t>
  </si>
  <si>
    <r>
      <t xml:space="preserve"> - End of </t>
    </r>
    <r>
      <rPr>
        <u/>
        <sz val="11"/>
        <color theme="1"/>
        <rFont val="Calibri"/>
        <family val="2"/>
        <scheme val="minor"/>
      </rPr>
      <t>Blenders1</t>
    </r>
    <r>
      <rPr>
        <sz val="11"/>
        <color theme="1"/>
        <rFont val="Calibri"/>
        <family val="2"/>
        <scheme val="minor"/>
      </rPr>
      <t xml:space="preserve"> worksheet -</t>
    </r>
  </si>
  <si>
    <t>Biodiesel Blends Information</t>
  </si>
  <si>
    <r>
      <t xml:space="preserve">Enter final </t>
    </r>
    <r>
      <rPr>
        <u/>
        <sz val="14"/>
        <color theme="1"/>
        <rFont val="Calibri"/>
        <family val="2"/>
        <scheme val="minor"/>
      </rPr>
      <t>finished blended volumes</t>
    </r>
    <r>
      <rPr>
        <sz val="14"/>
        <color theme="1"/>
        <rFont val="Calibri"/>
        <family val="2"/>
        <scheme val="minor"/>
      </rPr>
      <t xml:space="preserve"> of B5, B10, B15, and B20 produced and final </t>
    </r>
    <r>
      <rPr>
        <u/>
        <sz val="14"/>
        <color theme="1"/>
        <rFont val="Calibri"/>
        <family val="2"/>
        <scheme val="minor"/>
      </rPr>
      <t>finished blended volumes</t>
    </r>
    <r>
      <rPr>
        <sz val="14"/>
        <color theme="1"/>
        <rFont val="Calibri"/>
        <family val="2"/>
        <scheme val="minor"/>
      </rPr>
      <t xml:space="preserve"> of B5, B10, B15, and B20 supplied or sold to purchasers                                                                                                          </t>
    </r>
    <r>
      <rPr>
        <sz val="14"/>
        <color rgb="FFFF0000"/>
        <rFont val="Calibri"/>
        <family val="2"/>
        <scheme val="minor"/>
      </rPr>
      <t xml:space="preserve">Do </t>
    </r>
    <r>
      <rPr>
        <u/>
        <sz val="14"/>
        <color rgb="FFFF0000"/>
        <rFont val="Calibri"/>
        <family val="2"/>
        <scheme val="minor"/>
      </rPr>
      <t>not</t>
    </r>
    <r>
      <rPr>
        <sz val="14"/>
        <color rgb="FFFF0000"/>
        <rFont val="Calibri"/>
        <family val="2"/>
        <scheme val="minor"/>
      </rPr>
      <t xml:space="preserve"> enter B100/B99 volumes in this sheet</t>
    </r>
  </si>
  <si>
    <r>
      <rPr>
        <u/>
        <sz val="18"/>
        <color rgb="FFFF0000"/>
        <rFont val="Calibri"/>
        <family val="2"/>
        <scheme val="minor"/>
      </rPr>
      <t>Low</t>
    </r>
    <r>
      <rPr>
        <sz val="18"/>
        <color rgb="FFFF0000"/>
        <rFont val="Calibri"/>
        <family val="2"/>
        <scheme val="minor"/>
      </rPr>
      <t xml:space="preserve"> Saturation Blendstock (CN &lt; 56):</t>
    </r>
  </si>
  <si>
    <r>
      <t xml:space="preserve">If the Cetane Number (CN) is not known, please report all blendstock information as </t>
    </r>
    <r>
      <rPr>
        <u/>
        <sz val="11"/>
        <rFont val="Calibri"/>
        <family val="2"/>
        <scheme val="minor"/>
      </rPr>
      <t>Low</t>
    </r>
    <r>
      <rPr>
        <sz val="11"/>
        <rFont val="Calibri"/>
        <family val="2"/>
        <scheme val="minor"/>
      </rPr>
      <t xml:space="preserve"> Saturation Blendstock by default. </t>
    </r>
  </si>
  <si>
    <t>Table 4. B5 and Below Blend - Low Saturation</t>
  </si>
  <si>
    <r>
      <t xml:space="preserve">Table 4.1 (B5 and Below Blend Volumes Produced)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B5 and below blends.</t>
    </r>
  </si>
  <si>
    <t>Table 4.2 (B5 and Below Blend Volumes Supplied or Sold)</t>
  </si>
  <si>
    <t>Total B5 and Below Blend Volume Produced:</t>
  </si>
  <si>
    <t>Blend Level                                              (auto calculation)</t>
  </si>
  <si>
    <t>The blend level calculated must be in the blend level range of the table</t>
  </si>
  <si>
    <t xml:space="preserve">Total B5 and Below Blend Volume Supplied or Sold:               </t>
  </si>
  <si>
    <t>Total volume produced and total volume supplied/sold may not need to match.</t>
  </si>
  <si>
    <r>
      <t xml:space="preserve">B5 Volume Produced </t>
    </r>
    <r>
      <rPr>
        <u/>
        <sz val="11"/>
        <color theme="1"/>
        <rFont val="Calibri"/>
        <family val="2"/>
        <scheme val="minor"/>
      </rPr>
      <t>with</t>
    </r>
    <r>
      <rPr>
        <sz val="11"/>
        <color theme="1"/>
        <rFont val="Calibri"/>
        <family val="2"/>
        <scheme val="minor"/>
      </rPr>
      <t xml:space="preserve"> NOx Control:</t>
    </r>
  </si>
  <si>
    <r>
      <t xml:space="preserve">B5 Volume Supplied or Sold </t>
    </r>
    <r>
      <rPr>
        <u/>
        <sz val="11"/>
        <color theme="1"/>
        <rFont val="Calibri"/>
        <family val="2"/>
        <scheme val="minor"/>
      </rPr>
      <t>with</t>
    </r>
    <r>
      <rPr>
        <sz val="11"/>
        <color theme="1"/>
        <rFont val="Calibri"/>
        <family val="2"/>
        <scheme val="minor"/>
      </rPr>
      <t xml:space="preserve"> NOx Control:</t>
    </r>
  </si>
  <si>
    <t xml:space="preserve">Volume </t>
  </si>
  <si>
    <r>
      <t xml:space="preserve">B5 Volume Produced </t>
    </r>
    <r>
      <rPr>
        <u/>
        <sz val="11"/>
        <color theme="1"/>
        <rFont val="Calibri"/>
        <family val="2"/>
        <scheme val="minor"/>
      </rPr>
      <t>without</t>
    </r>
    <r>
      <rPr>
        <sz val="11"/>
        <color theme="1"/>
        <rFont val="Calibri"/>
        <family val="2"/>
        <scheme val="minor"/>
      </rPr>
      <t xml:space="preserve"> NOx Control:</t>
    </r>
  </si>
  <si>
    <r>
      <t xml:space="preserve">B5 Volume Supplied or Sold </t>
    </r>
    <r>
      <rPr>
        <u/>
        <sz val="11"/>
        <color theme="1"/>
        <rFont val="Calibri"/>
        <family val="2"/>
        <scheme val="minor"/>
      </rPr>
      <t>without</t>
    </r>
    <r>
      <rPr>
        <sz val="11"/>
        <color theme="1"/>
        <rFont val="Calibri"/>
        <family val="2"/>
        <scheme val="minor"/>
      </rPr>
      <t xml:space="preserve"> NOx Control:</t>
    </r>
  </si>
  <si>
    <r>
      <t xml:space="preserve">Table 4.3 (B5 and Below Blend Volumes Supplied or Sold)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B5 and below blends. B5 and below blends purchaser information </t>
    </r>
    <r>
      <rPr>
        <b/>
        <u/>
        <sz val="11"/>
        <color rgb="FFFF0000"/>
        <rFont val="Calibri"/>
        <family val="2"/>
        <scheme val="minor"/>
      </rPr>
      <t>not</t>
    </r>
    <r>
      <rPr>
        <b/>
        <sz val="11"/>
        <color rgb="FFFF0000"/>
        <rFont val="Calibri"/>
        <family val="2"/>
        <scheme val="minor"/>
      </rPr>
      <t xml:space="preserve"> required.</t>
    </r>
  </si>
  <si>
    <t>Volume Supplied or Sold</t>
  </si>
  <si>
    <t>Supplied or Sold with NOx Control? (Yes/No)</t>
  </si>
  <si>
    <t>Transaction Date</t>
  </si>
  <si>
    <r>
      <t xml:space="preserve">Sold to End User? (Yes/No) </t>
    </r>
    <r>
      <rPr>
        <sz val="10"/>
        <color theme="1"/>
        <rFont val="Calibri"/>
        <family val="2"/>
        <scheme val="minor"/>
      </rPr>
      <t>(If Yes, Purchaser information not required)</t>
    </r>
  </si>
  <si>
    <t>Purchaser Company Name</t>
  </si>
  <si>
    <t>Purchaser Contact Person Name/Title</t>
  </si>
  <si>
    <t xml:space="preserve">Purchaser Contact                            Phone Number/E-mail </t>
  </si>
  <si>
    <t>Exemption</t>
  </si>
  <si>
    <t>B5 Volume Supplied or Sold</t>
  </si>
  <si>
    <t>N/A</t>
  </si>
  <si>
    <t>Table 5. B10 Blend (&gt;B5 to &lt;B10) - Low Saturation</t>
  </si>
  <si>
    <r>
      <t xml:space="preserve">Table 5.1 (B10 Blend Volumes Produced) </t>
    </r>
    <r>
      <rPr>
        <b/>
        <sz val="11"/>
        <color rgb="FFFF0000"/>
        <rFont val="Calibri"/>
        <family val="2"/>
        <scheme val="minor"/>
      </rPr>
      <t xml:space="preserve">Note: NOx control required from </t>
    </r>
    <r>
      <rPr>
        <b/>
        <u/>
        <sz val="11"/>
        <color rgb="FFFF0000"/>
        <rFont val="Calibri"/>
        <family val="2"/>
        <scheme val="minor"/>
      </rPr>
      <t>April through October</t>
    </r>
    <r>
      <rPr>
        <b/>
        <sz val="11"/>
        <color rgb="FFFF0000"/>
        <rFont val="Calibri"/>
        <family val="2"/>
        <scheme val="minor"/>
      </rPr>
      <t xml:space="preserve">. </t>
    </r>
  </si>
  <si>
    <t>Table 5.2 (B10 Blend Volumes Supplied or Sold)</t>
  </si>
  <si>
    <t>Total B10 Blend Volume Produced:</t>
  </si>
  <si>
    <t xml:space="preserve">Total B10 Blend Volume Supplied or Sold:               </t>
  </si>
  <si>
    <r>
      <t xml:space="preserve">B10 Volume Produced </t>
    </r>
    <r>
      <rPr>
        <u/>
        <sz val="11"/>
        <color theme="1"/>
        <rFont val="Calibri"/>
        <family val="2"/>
        <scheme val="minor"/>
      </rPr>
      <t>with</t>
    </r>
    <r>
      <rPr>
        <sz val="11"/>
        <color theme="1"/>
        <rFont val="Calibri"/>
        <family val="2"/>
        <scheme val="minor"/>
      </rPr>
      <t xml:space="preserve"> NOx Control:</t>
    </r>
  </si>
  <si>
    <r>
      <t xml:space="preserve">B10 Volume Supplied or Sold </t>
    </r>
    <r>
      <rPr>
        <u/>
        <sz val="11"/>
        <color theme="1"/>
        <rFont val="Calibri"/>
        <family val="2"/>
        <scheme val="minor"/>
      </rPr>
      <t>with</t>
    </r>
    <r>
      <rPr>
        <sz val="11"/>
        <color theme="1"/>
        <rFont val="Calibri"/>
        <family val="2"/>
        <scheme val="minor"/>
      </rPr>
      <t xml:space="preserve"> NOx Control:</t>
    </r>
  </si>
  <si>
    <r>
      <t xml:space="preserve">B10 Volume Produced </t>
    </r>
    <r>
      <rPr>
        <u/>
        <sz val="11"/>
        <color theme="1"/>
        <rFont val="Calibri"/>
        <family val="2"/>
        <scheme val="minor"/>
      </rPr>
      <t>without</t>
    </r>
    <r>
      <rPr>
        <sz val="11"/>
        <color theme="1"/>
        <rFont val="Calibri"/>
        <family val="2"/>
        <scheme val="minor"/>
      </rPr>
      <t xml:space="preserve"> NOx Control:</t>
    </r>
  </si>
  <si>
    <r>
      <t xml:space="preserve">B10 Volume Supplied or Sold </t>
    </r>
    <r>
      <rPr>
        <u/>
        <sz val="11"/>
        <color theme="1"/>
        <rFont val="Calibri"/>
        <family val="2"/>
        <scheme val="minor"/>
      </rPr>
      <t>without</t>
    </r>
    <r>
      <rPr>
        <sz val="11"/>
        <color theme="1"/>
        <rFont val="Calibri"/>
        <family val="2"/>
        <scheme val="minor"/>
      </rPr>
      <t xml:space="preserve"> NOx Control:</t>
    </r>
  </si>
  <si>
    <r>
      <t xml:space="preserve">Table 5.3 (B10 Blend Volumes Supplied or Sold) </t>
    </r>
    <r>
      <rPr>
        <b/>
        <sz val="11"/>
        <color rgb="FFFF0000"/>
        <rFont val="Calibri"/>
        <family val="2"/>
        <scheme val="minor"/>
      </rPr>
      <t xml:space="preserve">Note: NOx control and purchaser information required from </t>
    </r>
    <r>
      <rPr>
        <b/>
        <u/>
        <sz val="11"/>
        <color rgb="FFFF0000"/>
        <rFont val="Calibri"/>
        <family val="2"/>
        <scheme val="minor"/>
      </rPr>
      <t>April through October</t>
    </r>
    <r>
      <rPr>
        <b/>
        <sz val="11"/>
        <color rgb="FFFF0000"/>
        <rFont val="Calibri"/>
        <family val="2"/>
        <scheme val="minor"/>
      </rPr>
      <t>.</t>
    </r>
  </si>
  <si>
    <t>B10 Volume Supplied or Sold</t>
  </si>
  <si>
    <t>Table 6. B15 Blend (B10 to &lt;B15) - Low Saturation</t>
  </si>
  <si>
    <t>Table 6.1 (B15 Blend Volumes Produced)</t>
  </si>
  <si>
    <t>Table 6.2 (B15 Blend Volumes Supplied or Sold)</t>
  </si>
  <si>
    <t>Total B15 Blend Volume Produced:</t>
  </si>
  <si>
    <t xml:space="preserve">Total B15 Blend Volume Supplied or Sold:               </t>
  </si>
  <si>
    <r>
      <t xml:space="preserve">B15 Volume Produced </t>
    </r>
    <r>
      <rPr>
        <u/>
        <sz val="11"/>
        <color theme="1"/>
        <rFont val="Calibri"/>
        <family val="2"/>
        <scheme val="minor"/>
      </rPr>
      <t>with</t>
    </r>
    <r>
      <rPr>
        <sz val="11"/>
        <color theme="1"/>
        <rFont val="Calibri"/>
        <family val="2"/>
        <scheme val="minor"/>
      </rPr>
      <t xml:space="preserve"> NOx Control:</t>
    </r>
  </si>
  <si>
    <r>
      <t xml:space="preserve">B15 Volume Supplied or Sold </t>
    </r>
    <r>
      <rPr>
        <u/>
        <sz val="11"/>
        <color theme="1"/>
        <rFont val="Calibri"/>
        <family val="2"/>
        <scheme val="minor"/>
      </rPr>
      <t>with</t>
    </r>
    <r>
      <rPr>
        <sz val="11"/>
        <color theme="1"/>
        <rFont val="Calibri"/>
        <family val="2"/>
        <scheme val="minor"/>
      </rPr>
      <t xml:space="preserve"> NOx Control:</t>
    </r>
  </si>
  <si>
    <r>
      <t xml:space="preserve">B15 Volume Produced </t>
    </r>
    <r>
      <rPr>
        <u/>
        <sz val="11"/>
        <color theme="1"/>
        <rFont val="Calibri"/>
        <family val="2"/>
        <scheme val="minor"/>
      </rPr>
      <t>without</t>
    </r>
    <r>
      <rPr>
        <sz val="11"/>
        <color theme="1"/>
        <rFont val="Calibri"/>
        <family val="2"/>
        <scheme val="minor"/>
      </rPr>
      <t xml:space="preserve"> NOx Control:</t>
    </r>
  </si>
  <si>
    <r>
      <t xml:space="preserve">B15 Volume Supplied or Sold </t>
    </r>
    <r>
      <rPr>
        <u/>
        <sz val="11"/>
        <color theme="1"/>
        <rFont val="Calibri"/>
        <family val="2"/>
        <scheme val="minor"/>
      </rPr>
      <t>without</t>
    </r>
    <r>
      <rPr>
        <sz val="11"/>
        <color theme="1"/>
        <rFont val="Calibri"/>
        <family val="2"/>
        <scheme val="minor"/>
      </rPr>
      <t xml:space="preserve"> NOx Control:</t>
    </r>
  </si>
  <si>
    <t>Table 6.3 (B15 Blend Volumes Supplied or Sold)</t>
  </si>
  <si>
    <t>B15 Volume Supplied or Sold</t>
  </si>
  <si>
    <t>Table 7. B20 Blend (B15 to B20) - Low Saturation</t>
  </si>
  <si>
    <t>Table 7.1 (B20 Blend Volumes Produced)</t>
  </si>
  <si>
    <t>Table 7.2 (B20 Blend Volumes Supplied or Sold)</t>
  </si>
  <si>
    <t>Total B20 Blend Volume Produced:</t>
  </si>
  <si>
    <t xml:space="preserve">Total B20 Blend Volume Supplied or Sold:              </t>
  </si>
  <si>
    <r>
      <t xml:space="preserve">B20 Volume Produced </t>
    </r>
    <r>
      <rPr>
        <u/>
        <sz val="11"/>
        <color theme="1"/>
        <rFont val="Calibri"/>
        <family val="2"/>
        <scheme val="minor"/>
      </rPr>
      <t>with</t>
    </r>
    <r>
      <rPr>
        <sz val="11"/>
        <color theme="1"/>
        <rFont val="Calibri"/>
        <family val="2"/>
        <scheme val="minor"/>
      </rPr>
      <t xml:space="preserve"> NOx Control:</t>
    </r>
  </si>
  <si>
    <r>
      <t xml:space="preserve">B20 Volume Supplied or Sold </t>
    </r>
    <r>
      <rPr>
        <u/>
        <sz val="11"/>
        <color theme="1"/>
        <rFont val="Calibri"/>
        <family val="2"/>
        <scheme val="minor"/>
      </rPr>
      <t>with</t>
    </r>
    <r>
      <rPr>
        <sz val="11"/>
        <color theme="1"/>
        <rFont val="Calibri"/>
        <family val="2"/>
        <scheme val="minor"/>
      </rPr>
      <t xml:space="preserve"> NOx Control:</t>
    </r>
  </si>
  <si>
    <r>
      <t xml:space="preserve">B20 Volume Produced </t>
    </r>
    <r>
      <rPr>
        <u/>
        <sz val="11"/>
        <color theme="1"/>
        <rFont val="Calibri"/>
        <family val="2"/>
        <scheme val="minor"/>
      </rPr>
      <t>without</t>
    </r>
    <r>
      <rPr>
        <sz val="11"/>
        <color theme="1"/>
        <rFont val="Calibri"/>
        <family val="2"/>
        <scheme val="minor"/>
      </rPr>
      <t xml:space="preserve"> NOx Control:</t>
    </r>
  </si>
  <si>
    <r>
      <t xml:space="preserve">B20 Volume Supplied or Sold </t>
    </r>
    <r>
      <rPr>
        <u/>
        <sz val="11"/>
        <color theme="1"/>
        <rFont val="Calibri"/>
        <family val="2"/>
        <scheme val="minor"/>
      </rPr>
      <t>without</t>
    </r>
    <r>
      <rPr>
        <sz val="11"/>
        <color theme="1"/>
        <rFont val="Calibri"/>
        <family val="2"/>
        <scheme val="minor"/>
      </rPr>
      <t xml:space="preserve"> NOx Control:</t>
    </r>
  </si>
  <si>
    <t>Table 7.3 (B20 Blend Volumes Supplied or Sold)</t>
  </si>
  <si>
    <t>B20 Volume Supplied or Sold</t>
  </si>
  <si>
    <r>
      <rPr>
        <u/>
        <sz val="18"/>
        <color rgb="FFFF0000"/>
        <rFont val="Calibri"/>
        <family val="2"/>
        <scheme val="minor"/>
      </rPr>
      <t>High</t>
    </r>
    <r>
      <rPr>
        <sz val="18"/>
        <color rgb="FFFF0000"/>
        <rFont val="Calibri"/>
        <family val="2"/>
        <scheme val="minor"/>
      </rPr>
      <t xml:space="preserve"> Saturation Blendstock (CN </t>
    </r>
    <r>
      <rPr>
        <u/>
        <sz val="18"/>
        <color rgb="FFFF0000"/>
        <rFont val="Calibri"/>
        <family val="2"/>
        <scheme val="minor"/>
      </rPr>
      <t xml:space="preserve">&gt; </t>
    </r>
    <r>
      <rPr>
        <sz val="18"/>
        <color rgb="FFFF0000"/>
        <rFont val="Calibri"/>
        <family val="2"/>
        <scheme val="minor"/>
      </rPr>
      <t>56):</t>
    </r>
  </si>
  <si>
    <r>
      <t xml:space="preserve">If the Cetane Number (CN) is not known, please report all blendstock information as </t>
    </r>
    <r>
      <rPr>
        <u/>
        <sz val="11"/>
        <rFont val="Calibri"/>
        <family val="2"/>
        <scheme val="minor"/>
      </rPr>
      <t>Low Saturation</t>
    </r>
    <r>
      <rPr>
        <sz val="11"/>
        <rFont val="Calibri"/>
        <family val="2"/>
        <scheme val="minor"/>
      </rPr>
      <t xml:space="preserve"> Blendstock by default. </t>
    </r>
  </si>
  <si>
    <t>Table 8. B5 and Below Blend - High Saturation</t>
  </si>
  <si>
    <r>
      <t xml:space="preserve">Table 8.1 (B5 and Below Blend Volumes Produced)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B5 and below blends.</t>
    </r>
  </si>
  <si>
    <t>Table 8.2 (B5 and Below Blend Volumes Supplied or Sold)</t>
  </si>
  <si>
    <t xml:space="preserve">Total B5 and Below Blend Volume Produced:             </t>
  </si>
  <si>
    <t xml:space="preserve">Total B5 and Below Blend Volume Supplied or Sold:             </t>
  </si>
  <si>
    <r>
      <t xml:space="preserve">Table 8.3 (B5 and Below Blend Volumes Supplied or Sold)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B5 and below blends. B5 and below blends purchaser information is </t>
    </r>
    <r>
      <rPr>
        <b/>
        <u/>
        <sz val="11"/>
        <color rgb="FFFF0000"/>
        <rFont val="Calibri"/>
        <family val="2"/>
        <scheme val="minor"/>
      </rPr>
      <t>not</t>
    </r>
    <r>
      <rPr>
        <b/>
        <sz val="11"/>
        <color rgb="FFFF0000"/>
        <rFont val="Calibri"/>
        <family val="2"/>
        <scheme val="minor"/>
      </rPr>
      <t xml:space="preserve"> required. </t>
    </r>
  </si>
  <si>
    <t>Table 9. B10 Blend (&gt;B5 to &lt;B10) - High Saturation</t>
  </si>
  <si>
    <r>
      <t xml:space="preserve">Table 9.1 (B10 Blend Volumes Produced)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high saturation B10 blends (B10 and below)</t>
    </r>
  </si>
  <si>
    <t>Table 9.2 (B10 Blend Volumes Supplied or Sold)</t>
  </si>
  <si>
    <t xml:space="preserve">Total B10 Blend Volume Produced:             </t>
  </si>
  <si>
    <t xml:space="preserve">Total B10 Blend Volume Supplied or Sold:              </t>
  </si>
  <si>
    <r>
      <t xml:space="preserve">Table 9.3 (B10 Blend Volumes Supplied or Sold) </t>
    </r>
    <r>
      <rPr>
        <b/>
        <sz val="11"/>
        <color rgb="FFFF0000"/>
        <rFont val="Calibri"/>
        <family val="2"/>
        <scheme val="minor"/>
      </rPr>
      <t xml:space="preserve">Note: NOx control </t>
    </r>
    <r>
      <rPr>
        <b/>
        <u/>
        <sz val="11"/>
        <color rgb="FFFF0000"/>
        <rFont val="Calibri"/>
        <family val="2"/>
        <scheme val="minor"/>
      </rPr>
      <t>not</t>
    </r>
    <r>
      <rPr>
        <b/>
        <sz val="11"/>
        <color rgb="FFFF0000"/>
        <rFont val="Calibri"/>
        <family val="2"/>
        <scheme val="minor"/>
      </rPr>
      <t xml:space="preserve"> required for high saturation B10 blends (B10 and below).  B10 blends purchaser information is </t>
    </r>
    <r>
      <rPr>
        <b/>
        <u/>
        <sz val="11"/>
        <color rgb="FFFF0000"/>
        <rFont val="Calibri"/>
        <family val="2"/>
        <scheme val="minor"/>
      </rPr>
      <t>not</t>
    </r>
    <r>
      <rPr>
        <b/>
        <sz val="11"/>
        <color rgb="FFFF0000"/>
        <rFont val="Calibri"/>
        <family val="2"/>
        <scheme val="minor"/>
      </rPr>
      <t xml:space="preserve"> required. </t>
    </r>
  </si>
  <si>
    <t>Table 10. B15 Blend (B10 to &lt;B15) - High Saturation</t>
  </si>
  <si>
    <t>Table 10.1 (B15 Blend Volumes Produced)</t>
  </si>
  <si>
    <t>Table 10.2 (B15 Blend Volumes Supplied or Sold)</t>
  </si>
  <si>
    <t xml:space="preserve">Total B15 Blend Volume Produced:             </t>
  </si>
  <si>
    <t xml:space="preserve">Total B15 Blend Volume Supplied or Sold:              </t>
  </si>
  <si>
    <t>Table 10.3 (B15 Blend Volumes Supplied or Sold)</t>
  </si>
  <si>
    <t xml:space="preserve">Volume  </t>
  </si>
  <si>
    <t>Table 11. B20 Blend (B15 to B20) - High Saturation</t>
  </si>
  <si>
    <t>Table 11.1 (B20 Blend Volumes Produced)</t>
  </si>
  <si>
    <t>Table 11.2 (B20 Blend Volumes Supplied or Sold)</t>
  </si>
  <si>
    <t xml:space="preserve">Total B20 Blend Volume Produced:             </t>
  </si>
  <si>
    <t xml:space="preserve">Total B20 Blend Volume Supplied or Sold:               </t>
  </si>
  <si>
    <t>Table 11.3 (B20 Blend Volumes Supplied or Sold)</t>
  </si>
  <si>
    <r>
      <t xml:space="preserve"> - End of </t>
    </r>
    <r>
      <rPr>
        <u/>
        <sz val="11"/>
        <color theme="1"/>
        <rFont val="Calibri"/>
        <family val="2"/>
        <scheme val="minor"/>
      </rPr>
      <t>Blenders2</t>
    </r>
    <r>
      <rPr>
        <sz val="11"/>
        <color theme="1"/>
        <rFont val="Calibri"/>
        <family val="2"/>
        <scheme val="minor"/>
      </rPr>
      <t xml:space="preserve"> worksheet -</t>
    </r>
  </si>
  <si>
    <t>Revision 1</t>
  </si>
  <si>
    <t xml:space="preserve"> 'Fuel Stage' entry line deleted on all. </t>
  </si>
  <si>
    <t>Table number added (e.g., Table 1, Table 2)</t>
  </si>
  <si>
    <t xml:space="preserve">Report in Gallons </t>
  </si>
  <si>
    <t xml:space="preserve">Blenders1- Fuel Blending Facility 2 and 3 deleted. Each blending site must file individually. </t>
  </si>
  <si>
    <t>Blenders1-Tank Blending option added.</t>
  </si>
  <si>
    <t>Blenders1 and Blenders2- Notation added for not required information</t>
  </si>
  <si>
    <t xml:space="preserve">Importers1- Question modified ('Do you own a rack and perform blending' to 'Do you perform blending') </t>
  </si>
  <si>
    <t>Revision 2 (May 23, 2016)</t>
  </si>
  <si>
    <t>Blenders2-All below NOx control level blends do not require purchasers' information during regulation.</t>
  </si>
  <si>
    <t xml:space="preserve">Blenders2- Renumbered the table numbers. Grouped. </t>
  </si>
  <si>
    <t xml:space="preserve">Revision 3 (Draft November 2017) </t>
  </si>
  <si>
    <t>All Producers, Importers, and Blenders tabs revised to accommodate 2018 requirements</t>
  </si>
  <si>
    <t>Revision 4 (Draft February 2018)</t>
  </si>
  <si>
    <t>Added additional NOx mitigation methods</t>
  </si>
  <si>
    <t>EO 5 and EO 7 added (6/8/2018)</t>
  </si>
  <si>
    <t>Revision 5 (Draft June 2018)</t>
  </si>
  <si>
    <t>EO 6 added (6/18/2018)</t>
  </si>
  <si>
    <t>Formatting (8/30/2018)</t>
  </si>
  <si>
    <t>EO 8 added and formatting (1/31/19)</t>
  </si>
  <si>
    <t>Exemption EOs added and formatting (3/21/19)</t>
  </si>
  <si>
    <t>EO 5A added (3/29/19)</t>
  </si>
  <si>
    <t>EO 9 added (5/2/19)</t>
  </si>
  <si>
    <t>Formatting (5/21/19)</t>
  </si>
  <si>
    <t>Blend Level Calculations, Mitigation Info added, EO's updated (7/26/19)</t>
  </si>
  <si>
    <t>Revision 6 (June 2021)</t>
  </si>
  <si>
    <t>Exemption EOs and R55:B20 and R75:B20 mitigation methods added (6/25/21)</t>
  </si>
  <si>
    <t>Exemption EOs added (7/15/21)</t>
  </si>
  <si>
    <t>Exemption EOs added (9/1/21)</t>
  </si>
  <si>
    <t>Exemption EOs added (9/21/21)</t>
  </si>
  <si>
    <t>Exemption EOs added (12/30/21)</t>
  </si>
  <si>
    <t>Exemption EOs added (7/5/22)</t>
  </si>
  <si>
    <t>Exemption EOs added (9/15/23)</t>
  </si>
  <si>
    <t>Formatting (9/15/23)</t>
  </si>
  <si>
    <t>Qt 1 (Jan1 - March31)</t>
  </si>
  <si>
    <t>Qt 2 (Apr1 - June30)</t>
  </si>
  <si>
    <t>Qt 3 (July1 - Sept30)</t>
  </si>
  <si>
    <t xml:space="preserve">Qt 4 (Oct1 - Dec31) </t>
  </si>
  <si>
    <t>Select Blend Level</t>
  </si>
  <si>
    <t>B5 (B5 and below)</t>
  </si>
  <si>
    <t>B10 (B6 - B10)</t>
  </si>
  <si>
    <t>B15 (B11 - B15)</t>
  </si>
  <si>
    <t>B20 (B15 - B20)</t>
  </si>
  <si>
    <t>Yes</t>
  </si>
  <si>
    <t>No</t>
  </si>
  <si>
    <t>January</t>
  </si>
  <si>
    <t>February</t>
  </si>
  <si>
    <t>March</t>
  </si>
  <si>
    <t>April</t>
  </si>
  <si>
    <t>May</t>
  </si>
  <si>
    <t>June</t>
  </si>
  <si>
    <t>July</t>
  </si>
  <si>
    <t>August</t>
  </si>
  <si>
    <t>September</t>
  </si>
  <si>
    <t>October</t>
  </si>
  <si>
    <t>November</t>
  </si>
  <si>
    <t>December</t>
  </si>
  <si>
    <t>In-Line Blending</t>
  </si>
  <si>
    <t>Splash Blending</t>
  </si>
  <si>
    <t>Tank Blending</t>
  </si>
  <si>
    <t>Select NOx Control Method</t>
  </si>
  <si>
    <t xml:space="preserve">DTBP </t>
  </si>
  <si>
    <t xml:space="preserve">ADF EO Certification </t>
  </si>
  <si>
    <t>Renewable Diesel R55 : Biodiesel B20</t>
  </si>
  <si>
    <t>Renewable Diesel R75 : Biodiesel B20</t>
  </si>
  <si>
    <t>DTBP</t>
  </si>
  <si>
    <t>EO 1 - NBB VESTA 1000</t>
  </si>
  <si>
    <t>EO 2 - REG</t>
  </si>
  <si>
    <t>EO 3 - CF VESTA 5000</t>
  </si>
  <si>
    <t>EO 4 - TTI CATANOX</t>
  </si>
  <si>
    <t>EO 5A - BC BC-EC1c</t>
  </si>
  <si>
    <t>EO 6 - REG</t>
  </si>
  <si>
    <t>EO 7 - CF VESTA 5100</t>
  </si>
  <si>
    <t>EO 8 - CF VESTA 5115</t>
  </si>
  <si>
    <t>EO 9 - REG #2</t>
  </si>
  <si>
    <t>EO FE 1 - Fleet Exemption - Savage Services</t>
  </si>
  <si>
    <t>EO FE 2 - Fleet Exemption - Co-West Commodities</t>
  </si>
  <si>
    <t>EO FE 3 - Fleet Exemption - Harris Ranch Triple C Trucking</t>
  </si>
  <si>
    <t>EO FE 4 - Fleet Exemption - Trans Valley Transport</t>
  </si>
  <si>
    <t>EO FE 5 - Fleet Exemption - S&amp;S Sprayers LLC</t>
  </si>
  <si>
    <t>EO FE 6 - Fleet Exemption - Coehlo Meat Company</t>
  </si>
  <si>
    <t>EO FE 7 - Fleet Exemption - Harris Feeding Company</t>
  </si>
  <si>
    <t>EO FE 8 - Fleet Exemption - Harris Ranch Beef Company</t>
  </si>
  <si>
    <t>EO FE 9 - Fleet Exemption - Ruan Transport Corporation</t>
  </si>
  <si>
    <t>EO FE 10 - Fleet Exemption - eFUEL, LLC</t>
  </si>
  <si>
    <t>EO FE 11 - Fleet Exemption - Oldenkamp Trucking</t>
  </si>
  <si>
    <t>EO FE 12 - Fleet Exemption - Four Corners Farmland Fund</t>
  </si>
  <si>
    <t>EO FE 13 - Fleet Exemption - Materials Transport Services</t>
  </si>
  <si>
    <t>EO FE 14 - Fleet Exemption - JK Farming</t>
  </si>
  <si>
    <t>EO FE 15 - Fleet Exemption - Superior Tank Lines</t>
  </si>
  <si>
    <t>EO FE 16 - Fleet Exemption - Imperial Western Products</t>
  </si>
  <si>
    <t>EO FE 17 - Fleet Exemption - Fleet Fuel LLC - Compton</t>
  </si>
  <si>
    <t>EO FE 18 - Fleet Exemption - Fleet Fuel LLC - Santa Fe Springs</t>
  </si>
  <si>
    <t>EO FE 19 - Fleet Exemption - Fleet Fuel LLC - Bloomington</t>
  </si>
  <si>
    <t>EO FE 20 - Fleet Exemption - Universal Logistics Holdings</t>
  </si>
  <si>
    <t>EO FE 21 - Fleet Exemption - Imperial Western Products - Selma</t>
  </si>
  <si>
    <t>EO FE 22 - Fleet Exemption - Imperial Western Products - Mira Loma</t>
  </si>
  <si>
    <t>EO FE 23 - Fleet Exemption - NW Construction Inc.</t>
  </si>
  <si>
    <t>EO FE 24 - Fleet Exemption - Caton Ag, Inc.</t>
  </si>
  <si>
    <t>EO FE 25 - Fleet Exemption - Gemperle Family Farms</t>
  </si>
  <si>
    <t>EO RE 1J - Retail Exemption - Pilot</t>
  </si>
  <si>
    <t>EO RE 2D - Retail Exemption - TA Operating</t>
  </si>
  <si>
    <t>EO RE 3D - Retail Exemption - Love's Travel Stops</t>
  </si>
  <si>
    <t>EO RE 4A - Retail Exemption - Valley Pacific Petroleum</t>
  </si>
  <si>
    <t>EO RE 5 - Retail Exemption - eFUEL, LLC</t>
  </si>
  <si>
    <t>EO RE 6 - Retail Exemption - Joe’s Travel Plaza</t>
  </si>
  <si>
    <t>EO RE 7 - Retail Exemption - Ryder System, Inc.</t>
  </si>
  <si>
    <t>EO RE 8 - Retail Exemption - Famoso Travel Center: REVOKED</t>
  </si>
  <si>
    <t>EO RE 9 - Retail Exemption - Eagles Field Travel Plaza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</si>
</sst>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63">
    <font>
      <sz val="11"/>
      <color theme="1"/>
      <name val="Calibri"/>
      <family val="2"/>
      <scheme val="minor"/>
    </font>
    <font>
      <sz val="11"/>
      <color rgb="FF00B050"/>
      <name val="Calibri"/>
      <family val="2"/>
      <scheme val="minor"/>
    </font>
    <font>
      <sz val="11"/>
      <color theme="9"/>
      <name val="Calibri"/>
      <family val="2"/>
      <scheme val="minor"/>
    </font>
    <font>
      <u/>
      <sz val="11"/>
      <color theme="1"/>
      <name val="Calibri"/>
      <family val="2"/>
      <scheme val="minor"/>
    </font>
    <font>
      <sz val="22"/>
      <color theme="1"/>
      <name val="Calibri"/>
      <family val="2"/>
      <scheme val="minor"/>
    </font>
    <font>
      <sz val="16"/>
      <color rgb="FF00B050"/>
      <name val="Calibri"/>
      <family val="2"/>
      <scheme val="minor"/>
    </font>
    <font>
      <sz val="16"/>
      <name val="Calibri"/>
      <family val="2"/>
      <scheme val="minor"/>
    </font>
    <font>
      <sz val="16"/>
      <color theme="1"/>
      <name val="Calibri"/>
      <family val="2"/>
      <scheme val="minor"/>
    </font>
    <font>
      <sz val="18"/>
      <color theme="1"/>
      <name val="Calibri"/>
      <family val="2"/>
      <scheme val="minor"/>
    </font>
    <font>
      <sz val="16"/>
      <color rgb="FFFF0000"/>
      <name val="Calibri"/>
      <family val="2"/>
      <scheme val="minor"/>
    </font>
    <font>
      <sz val="12"/>
      <color theme="1"/>
      <name val="Calibri"/>
      <family val="2"/>
      <scheme val="minor"/>
    </font>
    <font>
      <sz val="12"/>
      <color rgb="FF00B050"/>
      <name val="Calibri"/>
      <family val="2"/>
      <scheme val="minor"/>
    </font>
    <font>
      <sz val="11"/>
      <name val="Calibri"/>
      <family val="2"/>
      <scheme val="minor"/>
    </font>
    <font>
      <sz val="11"/>
      <color theme="3" tint="0.39997558519241921"/>
      <name val="Calibri"/>
      <family val="2"/>
      <scheme val="minor"/>
    </font>
    <font>
      <sz val="11"/>
      <color rgb="FFFF0000"/>
      <name val="Calibri"/>
      <family val="2"/>
      <scheme val="minor"/>
    </font>
    <font>
      <b/>
      <sz val="11"/>
      <color theme="1"/>
      <name val="Calibri"/>
      <family val="2"/>
      <scheme val="minor"/>
    </font>
    <font>
      <u/>
      <sz val="16"/>
      <color rgb="FFFF0000"/>
      <name val="Calibri"/>
      <family val="2"/>
      <scheme val="minor"/>
    </font>
    <font>
      <u/>
      <sz val="12"/>
      <color theme="1"/>
      <name val="Calibri"/>
      <family val="2"/>
      <scheme val="minor"/>
    </font>
    <font>
      <sz val="12"/>
      <color theme="1"/>
      <name val="Calibri"/>
      <family val="2"/>
    </font>
    <font>
      <sz val="14"/>
      <color theme="1"/>
      <name val="Calibri"/>
      <family val="2"/>
      <scheme val="minor"/>
    </font>
    <font>
      <sz val="14"/>
      <color rgb="FF00B050"/>
      <name val="Calibri"/>
      <family val="2"/>
      <scheme val="minor"/>
    </font>
    <font>
      <sz val="11"/>
      <color theme="0"/>
      <name val="Calibri"/>
      <family val="2"/>
      <scheme val="minor"/>
    </font>
    <font>
      <sz val="12"/>
      <name val="Calibri"/>
      <family val="2"/>
      <scheme val="minor"/>
    </font>
    <font>
      <b/>
      <sz val="11"/>
      <name val="Calibri"/>
      <family val="2"/>
      <scheme val="minor"/>
    </font>
    <font>
      <sz val="11"/>
      <color rgb="FF0070C0"/>
      <name val="Calibri"/>
      <family val="2"/>
      <scheme val="minor"/>
    </font>
    <font>
      <sz val="16"/>
      <color rgb="FF0070C0"/>
      <name val="Calibri"/>
      <family val="2"/>
      <scheme val="minor"/>
    </font>
    <font>
      <b/>
      <i/>
      <sz val="11"/>
      <color theme="1"/>
      <name val="Calibri"/>
      <family val="2"/>
      <scheme val="minor"/>
    </font>
    <font>
      <i/>
      <sz val="11"/>
      <color rgb="FFFF0000"/>
      <name val="Calibri"/>
      <family val="2"/>
      <scheme val="minor"/>
    </font>
    <font>
      <i/>
      <sz val="11"/>
      <color theme="1"/>
      <name val="Calibri"/>
      <family val="2"/>
      <scheme val="minor"/>
    </font>
    <font>
      <u/>
      <sz val="16"/>
      <name val="Calibri"/>
      <family val="2"/>
      <scheme val="minor"/>
    </font>
    <font>
      <b/>
      <u/>
      <sz val="11"/>
      <color theme="1"/>
      <name val="Calibri"/>
      <family val="2"/>
      <scheme val="minor"/>
    </font>
    <font>
      <u/>
      <sz val="11"/>
      <name val="Calibri"/>
      <family val="2"/>
      <scheme val="minor"/>
    </font>
    <font>
      <b/>
      <sz val="11"/>
      <color rgb="FFFF0000"/>
      <name val="Calibri"/>
      <family val="2"/>
      <scheme val="minor"/>
    </font>
    <font>
      <b/>
      <u/>
      <sz val="11"/>
      <color rgb="FFFF0000"/>
      <name val="Calibri"/>
      <family val="2"/>
      <scheme val="minor"/>
    </font>
    <font>
      <sz val="18"/>
      <color rgb="FFFF0000"/>
      <name val="Calibri"/>
      <family val="2"/>
      <scheme val="minor"/>
    </font>
    <font>
      <u/>
      <sz val="18"/>
      <color rgb="FFFF0000"/>
      <name val="Calibri"/>
      <family val="2"/>
      <scheme val="minor"/>
    </font>
    <font>
      <sz val="18"/>
      <name val="Calibri"/>
      <family val="2"/>
      <scheme val="minor"/>
    </font>
    <font>
      <u/>
      <sz val="11"/>
      <color rgb="FFFF0000"/>
      <name val="Calibri"/>
      <family val="2"/>
      <scheme val="minor"/>
    </font>
    <font>
      <b/>
      <sz val="11"/>
      <color rgb="FF00B050"/>
      <name val="Calibri"/>
      <family val="2"/>
      <scheme val="minor"/>
    </font>
    <font>
      <sz val="10"/>
      <color theme="1"/>
      <name val="Calibri"/>
      <family val="2"/>
      <scheme val="minor"/>
    </font>
    <font>
      <b/>
      <u/>
      <sz val="11"/>
      <color rgb="FF00B050"/>
      <name val="Calibri"/>
      <family val="2"/>
      <scheme val="minor"/>
    </font>
    <font>
      <sz val="12"/>
      <color theme="9"/>
      <name val="Calibri"/>
      <family val="2"/>
      <scheme val="minor"/>
    </font>
    <font>
      <u/>
      <sz val="14"/>
      <color theme="1"/>
      <name val="Calibri"/>
      <family val="2"/>
      <scheme val="minor"/>
    </font>
    <font>
      <b/>
      <u/>
      <sz val="11"/>
      <name val="Calibri"/>
      <family val="2"/>
      <scheme val="minor"/>
    </font>
    <font>
      <sz val="11"/>
      <color theme="9" tint="-0.249977111117893"/>
      <name val="Calibri"/>
      <family val="2"/>
      <scheme val="minor"/>
    </font>
    <font>
      <sz val="12"/>
      <color theme="9" tint="-0.249977111117893"/>
      <name val="Calibri"/>
      <family val="2"/>
      <scheme val="minor"/>
    </font>
    <font>
      <sz val="10"/>
      <name val="Calibri"/>
      <family val="2"/>
      <scheme val="minor"/>
    </font>
    <font>
      <b/>
      <sz val="12"/>
      <name val="Calibri"/>
      <family val="2"/>
      <scheme val="minor"/>
    </font>
    <font>
      <b/>
      <sz val="12"/>
      <color theme="1"/>
      <name val="Calibri"/>
      <family val="2"/>
      <scheme val="minor"/>
    </font>
    <font>
      <b/>
      <sz val="12"/>
      <color theme="9" tint="-0.249977111117893"/>
      <name val="Calibri"/>
      <family val="2"/>
      <scheme val="minor"/>
    </font>
    <font>
      <sz val="11"/>
      <color theme="9" tint="-0.24994659260841701"/>
      <name val="Calibri"/>
      <family val="2"/>
      <scheme val="minor"/>
    </font>
    <font>
      <sz val="11"/>
      <color theme="1"/>
      <name val="Calibri"/>
      <family val="2"/>
      <scheme val="minor"/>
    </font>
    <font>
      <sz val="14"/>
      <color rgb="FFFF0000"/>
      <name val="Calibri"/>
      <family val="2"/>
      <scheme val="minor"/>
    </font>
    <font>
      <u/>
      <sz val="14"/>
      <color rgb="FFFF0000"/>
      <name val="Calibri"/>
      <family val="2"/>
      <scheme val="minor"/>
    </font>
    <font>
      <sz val="9"/>
      <name val="Calibri"/>
      <family val="2"/>
      <scheme val="minor"/>
    </font>
    <font>
      <u/>
      <sz val="18"/>
      <name val="Calibri"/>
      <family val="2"/>
      <scheme val="minor"/>
    </font>
    <font>
      <sz val="20"/>
      <color theme="1"/>
      <name val="Calibri"/>
      <family val="2"/>
      <scheme val="minor"/>
    </font>
    <font>
      <sz val="24"/>
      <color rgb="FF000000"/>
      <name val="Calibri"/>
    </font>
    <font>
      <sz val="12"/>
      <color rgb="FF000000"/>
      <name val="Calibri"/>
    </font>
    <font>
      <sz val="12"/>
      <color rgb="FF000000"/>
      <name val="Wingdings"/>
    </font>
    <font>
      <i/>
      <sz val="12"/>
      <color rgb="FFC0504D"/>
      <name val="Calibri"/>
    </font>
    <font>
      <i/>
      <sz val="12"/>
      <color rgb="FF000000"/>
      <name val="Calibri"/>
    </font>
    <font>
      <b/>
      <i/>
      <sz val="12"/>
      <color rgb="FF000000"/>
      <name val="Calibri"/>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EF9B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dashed">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9" fontId="51" fillId="0" borderId="0" applyFont="0" applyFill="0" applyBorder="0" applyAlignment="0" applyProtection="0"/>
  </cellStyleXfs>
  <cellXfs count="524">
    <xf numFmtId="0" fontId="0" fillId="0" borderId="0" xfId="0"/>
    <xf numFmtId="0" fontId="10" fillId="0" borderId="0" xfId="0" applyFont="1" applyAlignment="1">
      <alignment horizontal="left" vertical="top" wrapText="1"/>
    </xf>
    <xf numFmtId="0" fontId="8" fillId="3"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21" fillId="0" borderId="0" xfId="0" applyFont="1" applyAlignment="1">
      <alignment vertical="center"/>
    </xf>
    <xf numFmtId="0" fontId="21" fillId="0" borderId="0" xfId="0" applyFont="1"/>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8" fillId="5" borderId="11" xfId="0" applyFont="1" applyFill="1" applyBorder="1" applyAlignment="1">
      <alignment horizontal="left" vertical="center" wrapText="1"/>
    </xf>
    <xf numFmtId="17" fontId="22" fillId="0" borderId="0" xfId="0" applyNumberFormat="1" applyFont="1" applyAlignment="1">
      <alignment horizontal="left" vertical="top" wrapText="1"/>
    </xf>
    <xf numFmtId="0" fontId="12" fillId="0" borderId="0" xfId="0" applyFont="1"/>
    <xf numFmtId="0" fontId="10" fillId="0" borderId="0" xfId="0" applyFont="1" applyAlignment="1">
      <alignment horizontal="left" wrapText="1"/>
    </xf>
    <xf numFmtId="0" fontId="12" fillId="0" borderId="3" xfId="0" applyFont="1" applyBorder="1" applyAlignment="1">
      <alignment vertical="center"/>
    </xf>
    <xf numFmtId="0" fontId="12" fillId="0" borderId="3" xfId="0" applyFont="1" applyBorder="1" applyAlignment="1">
      <alignment vertical="center" wrapText="1"/>
    </xf>
    <xf numFmtId="0" fontId="12" fillId="0" borderId="0" xfId="0" applyFont="1" applyAlignment="1">
      <alignment vertical="center"/>
    </xf>
    <xf numFmtId="0" fontId="12" fillId="0" borderId="3" xfId="0" applyFont="1" applyBorder="1" applyAlignment="1">
      <alignment horizontal="left" vertical="center"/>
    </xf>
    <xf numFmtId="0" fontId="0" fillId="0" borderId="0" xfId="0" quotePrefix="1"/>
    <xf numFmtId="164" fontId="0" fillId="0" borderId="0" xfId="0" applyNumberFormat="1" applyAlignment="1">
      <alignment horizontal="left" vertical="top"/>
    </xf>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horizontal="left" vertical="center"/>
      <protection locked="0"/>
    </xf>
    <xf numFmtId="0" fontId="0" fillId="0" borderId="0" xfId="0" applyAlignment="1" applyProtection="1">
      <alignment wrapText="1"/>
      <protection locked="0"/>
    </xf>
    <xf numFmtId="0" fontId="15" fillId="0" borderId="0" xfId="0" applyFont="1" applyAlignment="1" applyProtection="1">
      <alignment horizontal="center" vertical="center" wrapText="1"/>
      <protection locked="0"/>
    </xf>
    <xf numFmtId="0" fontId="12" fillId="0" borderId="0" xfId="0" applyFont="1" applyAlignment="1" applyProtection="1">
      <alignment wrapText="1"/>
      <protection locked="0"/>
    </xf>
    <xf numFmtId="0" fontId="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vertical="top" wrapText="1"/>
      <protection locked="0"/>
    </xf>
    <xf numFmtId="0" fontId="2" fillId="0" borderId="0" xfId="0" applyFont="1" applyProtection="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left" vertical="top"/>
      <protection locked="0"/>
    </xf>
    <xf numFmtId="0" fontId="10" fillId="0" borderId="0" xfId="0" applyFont="1" applyProtection="1">
      <protection locked="0"/>
    </xf>
    <xf numFmtId="0" fontId="11" fillId="4" borderId="42" xfId="0" applyFont="1" applyFill="1" applyBorder="1" applyAlignment="1" applyProtection="1">
      <alignment horizontal="left" vertical="center"/>
      <protection locked="0"/>
    </xf>
    <xf numFmtId="0" fontId="0" fillId="0" borderId="0" xfId="0" applyAlignment="1" applyProtection="1">
      <alignment vertical="center" wrapText="1"/>
      <protection locked="0"/>
    </xf>
    <xf numFmtId="0" fontId="10" fillId="0" borderId="32" xfId="0" applyFont="1" applyBorder="1" applyProtection="1">
      <protection locked="0"/>
    </xf>
    <xf numFmtId="0" fontId="10" fillId="0" borderId="16" xfId="0" applyFont="1" applyBorder="1" applyProtection="1">
      <protection locked="0"/>
    </xf>
    <xf numFmtId="0" fontId="0" fillId="0" borderId="7" xfId="0" applyBorder="1" applyAlignment="1" applyProtection="1">
      <alignment vertical="center" wrapText="1"/>
      <protection locked="0"/>
    </xf>
    <xf numFmtId="3" fontId="44" fillId="4" borderId="37" xfId="0" applyNumberFormat="1" applyFont="1" applyFill="1" applyBorder="1" applyAlignment="1" applyProtection="1">
      <alignment horizontal="center" vertical="center" wrapText="1"/>
      <protection locked="0"/>
    </xf>
    <xf numFmtId="3" fontId="44" fillId="4" borderId="38" xfId="0" applyNumberFormat="1" applyFont="1" applyFill="1" applyBorder="1" applyAlignment="1" applyProtection="1">
      <alignment horizontal="center" vertical="center" wrapText="1"/>
      <protection locked="0"/>
    </xf>
    <xf numFmtId="3" fontId="44" fillId="4" borderId="39" xfId="0" applyNumberFormat="1" applyFont="1" applyFill="1" applyBorder="1" applyAlignment="1" applyProtection="1">
      <alignment horizontal="center" vertical="center" wrapText="1"/>
      <protection locked="0"/>
    </xf>
    <xf numFmtId="3" fontId="47" fillId="6" borderId="26" xfId="0" applyNumberFormat="1" applyFont="1" applyFill="1" applyBorder="1" applyAlignment="1">
      <alignment horizontal="center" vertical="center" wrapText="1"/>
    </xf>
    <xf numFmtId="3" fontId="47" fillId="6" borderId="22" xfId="0" applyNumberFormat="1" applyFont="1" applyFill="1" applyBorder="1" applyAlignment="1">
      <alignment horizontal="center" vertical="center"/>
    </xf>
    <xf numFmtId="3" fontId="48" fillId="6" borderId="24" xfId="0" applyNumberFormat="1" applyFont="1" applyFill="1" applyBorder="1" applyAlignment="1">
      <alignment horizontal="center" vertical="center" wrapText="1"/>
    </xf>
    <xf numFmtId="3" fontId="44" fillId="4" borderId="48" xfId="0" applyNumberFormat="1" applyFont="1" applyFill="1" applyBorder="1" applyAlignment="1" applyProtection="1">
      <alignment horizontal="center" vertical="center" wrapText="1"/>
      <protection locked="0"/>
    </xf>
    <xf numFmtId="3" fontId="44" fillId="4" borderId="47" xfId="0" applyNumberFormat="1" applyFont="1" applyFill="1" applyBorder="1" applyAlignment="1" applyProtection="1">
      <alignment horizontal="center" vertical="center" wrapText="1"/>
      <protection locked="0"/>
    </xf>
    <xf numFmtId="0" fontId="10" fillId="5" borderId="14"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10" fillId="7" borderId="12"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44" fillId="4" borderId="45" xfId="0" applyFont="1" applyFill="1" applyBorder="1" applyAlignment="1" applyProtection="1">
      <alignment horizontal="left" vertical="center" wrapText="1"/>
      <protection locked="0"/>
    </xf>
    <xf numFmtId="0" fontId="44" fillId="4" borderId="42" xfId="0" applyFont="1" applyFill="1" applyBorder="1" applyAlignment="1" applyProtection="1">
      <alignment horizontal="left" vertical="center" wrapText="1"/>
      <protection locked="0"/>
    </xf>
    <xf numFmtId="0" fontId="44" fillId="4" borderId="1" xfId="0" applyFont="1" applyFill="1" applyBorder="1" applyAlignment="1" applyProtection="1">
      <alignment horizontal="left" vertical="center" wrapText="1"/>
      <protection locked="0"/>
    </xf>
    <xf numFmtId="0" fontId="44" fillId="4" borderId="36" xfId="0" applyFont="1" applyFill="1" applyBorder="1" applyAlignment="1" applyProtection="1">
      <alignment horizontal="left" vertical="center" wrapText="1"/>
      <protection locked="0"/>
    </xf>
    <xf numFmtId="0" fontId="44" fillId="4" borderId="52" xfId="0" applyFont="1" applyFill="1" applyBorder="1" applyAlignment="1" applyProtection="1">
      <alignment horizontal="left" vertical="center" wrapText="1"/>
      <protection locked="0"/>
    </xf>
    <xf numFmtId="0" fontId="44" fillId="4" borderId="43" xfId="0" applyFont="1" applyFill="1" applyBorder="1" applyAlignment="1" applyProtection="1">
      <alignment horizontal="left" vertical="center" wrapText="1"/>
      <protection locked="0"/>
    </xf>
    <xf numFmtId="0" fontId="44" fillId="4" borderId="6" xfId="0" applyFont="1" applyFill="1" applyBorder="1" applyAlignment="1" applyProtection="1">
      <alignment horizontal="left" vertical="center" wrapText="1"/>
      <protection locked="0"/>
    </xf>
    <xf numFmtId="0" fontId="44" fillId="4" borderId="49" xfId="0" applyFont="1" applyFill="1" applyBorder="1" applyAlignment="1" applyProtection="1">
      <alignment horizontal="left" vertical="center" wrapText="1"/>
      <protection locked="0"/>
    </xf>
    <xf numFmtId="0" fontId="44" fillId="4" borderId="5" xfId="0" applyFont="1" applyFill="1" applyBorder="1" applyAlignment="1" applyProtection="1">
      <alignment horizontal="left" vertical="center" wrapText="1"/>
      <protection locked="0"/>
    </xf>
    <xf numFmtId="0" fontId="44" fillId="4" borderId="53" xfId="0" applyFont="1" applyFill="1" applyBorder="1" applyAlignment="1" applyProtection="1">
      <alignment horizontal="left" vertical="center" wrapText="1"/>
      <protection locked="0"/>
    </xf>
    <xf numFmtId="3" fontId="50" fillId="4" borderId="37" xfId="0" applyNumberFormat="1" applyFont="1" applyFill="1" applyBorder="1" applyAlignment="1" applyProtection="1">
      <alignment horizontal="center" vertical="center" wrapText="1"/>
      <protection locked="0"/>
    </xf>
    <xf numFmtId="3" fontId="50" fillId="4" borderId="38" xfId="0" applyNumberFormat="1" applyFont="1" applyFill="1" applyBorder="1" applyAlignment="1" applyProtection="1">
      <alignment horizontal="center" vertical="center" wrapText="1"/>
      <protection locked="0"/>
    </xf>
    <xf numFmtId="3" fontId="50" fillId="4" borderId="39" xfId="0" applyNumberFormat="1" applyFont="1" applyFill="1" applyBorder="1" applyAlignment="1" applyProtection="1">
      <alignment horizontal="center" vertical="center" wrapText="1"/>
      <protection locked="0"/>
    </xf>
    <xf numFmtId="3" fontId="50" fillId="4" borderId="67" xfId="0" applyNumberFormat="1" applyFont="1" applyFill="1" applyBorder="1" applyAlignment="1" applyProtection="1">
      <alignment horizontal="center" vertical="center" wrapText="1"/>
      <protection locked="0"/>
    </xf>
    <xf numFmtId="0" fontId="44" fillId="4" borderId="69" xfId="0" applyFont="1" applyFill="1" applyBorder="1" applyAlignment="1" applyProtection="1">
      <alignment horizontal="left" vertical="center" wrapText="1"/>
      <protection locked="0"/>
    </xf>
    <xf numFmtId="0" fontId="44" fillId="4" borderId="10" xfId="0" applyFont="1" applyFill="1" applyBorder="1" applyAlignment="1" applyProtection="1">
      <alignment horizontal="left" vertical="center" wrapText="1"/>
      <protection locked="0"/>
    </xf>
    <xf numFmtId="0" fontId="44" fillId="4" borderId="2" xfId="0" applyFont="1" applyFill="1" applyBorder="1" applyAlignment="1" applyProtection="1">
      <alignment horizontal="left" vertical="center" wrapText="1"/>
      <protection locked="0"/>
    </xf>
    <xf numFmtId="0" fontId="44" fillId="4" borderId="44" xfId="0" applyFont="1" applyFill="1" applyBorder="1" applyAlignment="1" applyProtection="1">
      <alignment horizontal="left" vertical="center" wrapText="1"/>
      <protection locked="0"/>
    </xf>
    <xf numFmtId="0" fontId="44" fillId="4" borderId="58" xfId="0" applyFont="1" applyFill="1" applyBorder="1" applyAlignment="1" applyProtection="1">
      <alignment horizontal="left" vertical="center" wrapText="1"/>
      <protection locked="0"/>
    </xf>
    <xf numFmtId="0" fontId="11" fillId="4" borderId="36" xfId="0" applyFont="1" applyFill="1" applyBorder="1" applyAlignment="1" applyProtection="1">
      <alignment horizontal="left" vertical="center"/>
      <protection locked="0"/>
    </xf>
    <xf numFmtId="3" fontId="44" fillId="4" borderId="19" xfId="0" applyNumberFormat="1" applyFont="1" applyFill="1" applyBorder="1" applyAlignment="1" applyProtection="1">
      <alignment horizontal="center" vertical="center" wrapText="1"/>
      <protection locked="0"/>
    </xf>
    <xf numFmtId="3" fontId="44" fillId="4" borderId="27" xfId="0" applyNumberFormat="1" applyFont="1" applyFill="1" applyBorder="1" applyAlignment="1" applyProtection="1">
      <alignment horizontal="center" vertical="center" wrapText="1"/>
      <protection locked="0"/>
    </xf>
    <xf numFmtId="3" fontId="45" fillId="4" borderId="46" xfId="0" applyNumberFormat="1" applyFont="1" applyFill="1" applyBorder="1" applyAlignment="1" applyProtection="1">
      <alignment horizontal="center" vertical="center" wrapText="1"/>
      <protection locked="0"/>
    </xf>
    <xf numFmtId="0" fontId="11" fillId="4" borderId="70" xfId="0" applyFont="1" applyFill="1" applyBorder="1" applyAlignment="1" applyProtection="1">
      <alignment horizontal="left" vertical="center"/>
      <protection locked="0"/>
    </xf>
    <xf numFmtId="0" fontId="11" fillId="4" borderId="52" xfId="0" applyFont="1" applyFill="1" applyBorder="1" applyAlignment="1" applyProtection="1">
      <alignment horizontal="left" vertical="center"/>
      <protection locked="0"/>
    </xf>
    <xf numFmtId="0" fontId="11" fillId="4" borderId="43" xfId="0" applyFont="1" applyFill="1" applyBorder="1" applyAlignment="1" applyProtection="1">
      <alignment horizontal="left" vertical="center"/>
      <protection locked="0"/>
    </xf>
    <xf numFmtId="3" fontId="44" fillId="4" borderId="56" xfId="0" applyNumberFormat="1" applyFont="1" applyFill="1" applyBorder="1" applyAlignment="1" applyProtection="1">
      <alignment horizontal="center" vertical="center"/>
      <protection locked="0"/>
    </xf>
    <xf numFmtId="3" fontId="44" fillId="4" borderId="18" xfId="0" applyNumberFormat="1" applyFont="1" applyFill="1" applyBorder="1" applyAlignment="1" applyProtection="1">
      <alignment horizontal="center" vertical="center"/>
      <protection locked="0"/>
    </xf>
    <xf numFmtId="0" fontId="19" fillId="0" borderId="0" xfId="0" applyFont="1" applyAlignment="1">
      <alignment vertical="top" wrapText="1"/>
    </xf>
    <xf numFmtId="0" fontId="10" fillId="6" borderId="37" xfId="0" applyFont="1" applyFill="1" applyBorder="1" applyAlignment="1">
      <alignment vertical="center" wrapText="1"/>
    </xf>
    <xf numFmtId="0" fontId="0" fillId="0" borderId="0" xfId="0" applyAlignment="1">
      <alignment vertical="center"/>
    </xf>
    <xf numFmtId="0" fontId="10" fillId="6" borderId="38" xfId="0" applyFont="1" applyFill="1" applyBorder="1" applyAlignment="1">
      <alignment vertical="center"/>
    </xf>
    <xf numFmtId="0" fontId="10" fillId="6" borderId="39" xfId="0" applyFont="1" applyFill="1" applyBorder="1" applyAlignment="1">
      <alignment vertical="center"/>
    </xf>
    <xf numFmtId="0" fontId="10" fillId="6" borderId="30" xfId="0" applyFont="1" applyFill="1" applyBorder="1" applyAlignment="1">
      <alignment vertical="center"/>
    </xf>
    <xf numFmtId="0" fontId="10" fillId="6" borderId="54" xfId="0" applyFont="1" applyFill="1" applyBorder="1" applyAlignment="1">
      <alignment vertical="center"/>
    </xf>
    <xf numFmtId="0" fontId="10" fillId="6" borderId="38" xfId="0" applyFont="1" applyFill="1" applyBorder="1" applyAlignment="1">
      <alignment horizontal="left" vertical="center" wrapText="1"/>
    </xf>
    <xf numFmtId="0" fontId="10" fillId="6" borderId="39" xfId="0" applyFont="1" applyFill="1" applyBorder="1" applyAlignment="1">
      <alignment horizontal="left" vertical="center" wrapText="1"/>
    </xf>
    <xf numFmtId="0" fontId="10" fillId="6" borderId="37" xfId="0" applyFont="1" applyFill="1" applyBorder="1" applyAlignment="1">
      <alignment vertical="center"/>
    </xf>
    <xf numFmtId="0" fontId="39" fillId="0" borderId="20" xfId="0" applyFont="1" applyBorder="1" applyAlignment="1">
      <alignment horizontal="left" vertical="center" wrapText="1"/>
    </xf>
    <xf numFmtId="0" fontId="39" fillId="0" borderId="0" xfId="0" applyFont="1" applyAlignment="1">
      <alignment vertical="center" wrapText="1"/>
    </xf>
    <xf numFmtId="3" fontId="47" fillId="6" borderId="33" xfId="0" applyNumberFormat="1" applyFont="1" applyFill="1" applyBorder="1" applyAlignment="1">
      <alignment horizontal="center" vertical="center" wrapText="1"/>
    </xf>
    <xf numFmtId="0" fontId="15" fillId="8" borderId="65" xfId="0" applyFont="1" applyFill="1" applyBorder="1" applyAlignment="1">
      <alignment horizontal="center" vertical="center" wrapText="1"/>
    </xf>
    <xf numFmtId="3" fontId="12" fillId="6" borderId="27" xfId="0" applyNumberFormat="1" applyFont="1" applyFill="1" applyBorder="1" applyAlignment="1">
      <alignment horizontal="center" vertical="center"/>
    </xf>
    <xf numFmtId="0" fontId="15" fillId="6" borderId="33" xfId="0" applyFont="1" applyFill="1" applyBorder="1" applyAlignment="1">
      <alignment horizontal="left" vertical="center" wrapText="1" indent="2"/>
    </xf>
    <xf numFmtId="3" fontId="47" fillId="6" borderId="33" xfId="0" applyNumberFormat="1" applyFont="1" applyFill="1" applyBorder="1" applyAlignment="1">
      <alignment horizontal="center" vertical="center"/>
    </xf>
    <xf numFmtId="0" fontId="0" fillId="0" borderId="0" xfId="0" applyAlignment="1">
      <alignment vertical="center" wrapText="1"/>
    </xf>
    <xf numFmtId="0" fontId="12" fillId="0" borderId="0" xfId="0" applyFont="1" applyAlignment="1">
      <alignment vertical="center" wrapText="1"/>
    </xf>
    <xf numFmtId="0" fontId="22" fillId="6" borderId="38" xfId="0" applyFont="1" applyFill="1" applyBorder="1" applyAlignment="1">
      <alignment vertical="center"/>
    </xf>
    <xf numFmtId="0" fontId="10" fillId="6" borderId="39" xfId="0" applyFont="1" applyFill="1" applyBorder="1" applyAlignment="1">
      <alignment vertical="center" wrapText="1"/>
    </xf>
    <xf numFmtId="0" fontId="0" fillId="6" borderId="22" xfId="0" applyFill="1" applyBorder="1" applyAlignment="1">
      <alignment horizontal="center" vertical="center" wrapText="1"/>
    </xf>
    <xf numFmtId="0" fontId="12" fillId="6" borderId="24" xfId="0" applyFont="1" applyFill="1" applyBorder="1" applyAlignment="1">
      <alignment horizontal="center" vertical="center" wrapText="1"/>
    </xf>
    <xf numFmtId="0" fontId="0" fillId="6" borderId="23" xfId="0" applyFill="1" applyBorder="1" applyAlignment="1">
      <alignment horizontal="center" vertical="center" wrapText="1"/>
    </xf>
    <xf numFmtId="3" fontId="47" fillId="6" borderId="14" xfId="0" applyNumberFormat="1" applyFont="1" applyFill="1" applyBorder="1" applyAlignment="1">
      <alignment horizontal="center" vertical="center" wrapText="1"/>
    </xf>
    <xf numFmtId="3" fontId="47" fillId="6" borderId="25" xfId="0" applyNumberFormat="1" applyFont="1" applyFill="1" applyBorder="1" applyAlignment="1">
      <alignment horizontal="center" vertical="center" wrapText="1"/>
    </xf>
    <xf numFmtId="3" fontId="47" fillId="6" borderId="21" xfId="0" applyNumberFormat="1" applyFont="1" applyFill="1" applyBorder="1" applyAlignment="1">
      <alignment horizontal="center" vertical="center" wrapText="1"/>
    </xf>
    <xf numFmtId="3" fontId="48" fillId="6" borderId="14" xfId="0" applyNumberFormat="1" applyFont="1" applyFill="1" applyBorder="1" applyAlignment="1">
      <alignment horizontal="center" vertical="center" wrapText="1"/>
    </xf>
    <xf numFmtId="0" fontId="23" fillId="6" borderId="50" xfId="0" applyFont="1" applyFill="1" applyBorder="1" applyAlignment="1">
      <alignment horizontal="center" vertical="center"/>
    </xf>
    <xf numFmtId="0" fontId="15" fillId="6" borderId="57"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23" fillId="6" borderId="1" xfId="0" applyFont="1" applyFill="1" applyBorder="1" applyAlignment="1">
      <alignment vertical="center" wrapText="1"/>
    </xf>
    <xf numFmtId="3" fontId="23" fillId="6" borderId="1" xfId="0" applyNumberFormat="1" applyFont="1" applyFill="1" applyBorder="1" applyAlignment="1">
      <alignment vertical="center" wrapText="1"/>
    </xf>
    <xf numFmtId="0" fontId="0" fillId="0" borderId="71" xfId="0" applyBorder="1" applyAlignment="1">
      <alignment vertical="center" wrapText="1"/>
    </xf>
    <xf numFmtId="0" fontId="23" fillId="6" borderId="1" xfId="0" applyFont="1" applyFill="1" applyBorder="1" applyAlignment="1">
      <alignment horizontal="left" vertical="center" wrapText="1"/>
    </xf>
    <xf numFmtId="3" fontId="23" fillId="6" borderId="5" xfId="0" applyNumberFormat="1" applyFont="1" applyFill="1" applyBorder="1" applyAlignment="1">
      <alignment vertical="center" wrapText="1"/>
    </xf>
    <xf numFmtId="0" fontId="10" fillId="6" borderId="26"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9" fillId="0" borderId="0" xfId="0" applyFont="1" applyAlignment="1" applyProtection="1">
      <alignment horizontal="left" vertical="top" wrapText="1"/>
      <protection locked="0"/>
    </xf>
    <xf numFmtId="0" fontId="10" fillId="0" borderId="60" xfId="0" applyFont="1" applyBorder="1" applyAlignment="1" applyProtection="1">
      <alignment horizontal="left" vertical="center" wrapText="1"/>
      <protection locked="0"/>
    </xf>
    <xf numFmtId="0" fontId="41" fillId="0" borderId="3"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7" fillId="0" borderId="0" xfId="0" applyFont="1" applyAlignment="1" applyProtection="1">
      <alignment horizontal="center" vertical="center" wrapText="1"/>
      <protection locked="0"/>
    </xf>
    <xf numFmtId="0" fontId="13" fillId="0" borderId="0" xfId="0" applyFont="1" applyAlignment="1" applyProtection="1">
      <alignment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2" fillId="0" borderId="0" xfId="0" applyFont="1" applyProtection="1">
      <protection locked="0"/>
    </xf>
    <xf numFmtId="0" fontId="12" fillId="0" borderId="0" xfId="0" applyFont="1" applyAlignment="1" applyProtection="1">
      <alignment horizontal="left" vertical="center"/>
      <protection locked="0"/>
    </xf>
    <xf numFmtId="0" fontId="21" fillId="0" borderId="0" xfId="0" applyFont="1" applyAlignment="1" applyProtection="1">
      <alignment vertical="center"/>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11" fillId="4" borderId="57" xfId="0" applyFont="1" applyFill="1" applyBorder="1" applyAlignment="1" applyProtection="1">
      <alignment horizontal="left" vertical="center"/>
      <protection locked="0"/>
    </xf>
    <xf numFmtId="3" fontId="45" fillId="4" borderId="51"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0" fillId="0" borderId="20" xfId="0" applyBorder="1" applyAlignment="1" applyProtection="1">
      <alignment vertical="center"/>
      <protection locked="0"/>
    </xf>
    <xf numFmtId="0" fontId="12" fillId="0" borderId="0" xfId="0" applyFont="1" applyAlignment="1" applyProtection="1">
      <alignment horizontal="left" vertical="center" wrapText="1"/>
      <protection locked="0"/>
    </xf>
    <xf numFmtId="3" fontId="44" fillId="4" borderId="1" xfId="0"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0" fontId="26"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10" fillId="6" borderId="37" xfId="0" applyFont="1" applyFill="1" applyBorder="1" applyAlignment="1">
      <alignment horizontal="left" vertical="center" wrapText="1"/>
    </xf>
    <xf numFmtId="0" fontId="10" fillId="6" borderId="38" xfId="0" applyFont="1" applyFill="1" applyBorder="1" applyAlignment="1">
      <alignment vertical="center" wrapText="1"/>
    </xf>
    <xf numFmtId="0" fontId="10" fillId="6" borderId="50" xfId="0" applyFont="1" applyFill="1" applyBorder="1" applyAlignment="1">
      <alignment vertical="center"/>
    </xf>
    <xf numFmtId="3" fontId="23" fillId="6" borderId="33" xfId="0" applyNumberFormat="1" applyFont="1" applyFill="1" applyBorder="1" applyAlignment="1">
      <alignment horizontal="center" vertical="center" wrapText="1"/>
    </xf>
    <xf numFmtId="0" fontId="15" fillId="6" borderId="33" xfId="0" applyFont="1" applyFill="1" applyBorder="1" applyAlignment="1">
      <alignment horizontal="center" vertical="center" wrapText="1"/>
    </xf>
    <xf numFmtId="3" fontId="23" fillId="6" borderId="35" xfId="0" applyNumberFormat="1" applyFont="1" applyFill="1" applyBorder="1" applyAlignment="1">
      <alignment horizontal="center" vertical="center"/>
    </xf>
    <xf numFmtId="0" fontId="9" fillId="0" borderId="0" xfId="0" applyFont="1" applyAlignment="1">
      <alignment vertical="center"/>
    </xf>
    <xf numFmtId="0" fontId="0" fillId="6" borderId="1" xfId="0" applyFill="1" applyBorder="1" applyAlignment="1">
      <alignment vertical="center"/>
    </xf>
    <xf numFmtId="0" fontId="23"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2" fillId="0" borderId="0" xfId="0" applyFont="1" applyAlignment="1">
      <alignment horizontal="right" vertical="center" wrapText="1" indent="3"/>
    </xf>
    <xf numFmtId="3" fontId="12" fillId="6" borderId="1" xfId="0" applyNumberFormat="1" applyFont="1" applyFill="1" applyBorder="1" applyAlignment="1">
      <alignment horizontal="center" vertical="center"/>
    </xf>
    <xf numFmtId="3" fontId="12" fillId="6" borderId="1" xfId="0" applyNumberFormat="1" applyFont="1" applyFill="1" applyBorder="1" applyAlignment="1">
      <alignment horizontal="center" vertical="center" wrapText="1"/>
    </xf>
    <xf numFmtId="0" fontId="1" fillId="0" borderId="0" xfId="0" applyFont="1" applyAlignment="1">
      <alignment vertical="center"/>
    </xf>
    <xf numFmtId="0" fontId="12" fillId="0" borderId="0" xfId="0" applyFont="1" applyAlignment="1">
      <alignment horizontal="left" vertical="top" wrapText="1"/>
    </xf>
    <xf numFmtId="0" fontId="11" fillId="0" borderId="0" xfId="0" applyFont="1" applyAlignment="1" applyProtection="1">
      <alignment horizontal="left" vertical="center"/>
      <protection locked="0"/>
    </xf>
    <xf numFmtId="0" fontId="10" fillId="0" borderId="32" xfId="0" applyFont="1" applyBorder="1" applyAlignment="1" applyProtection="1">
      <alignment vertical="center"/>
      <protection locked="0"/>
    </xf>
    <xf numFmtId="0" fontId="10" fillId="0" borderId="16" xfId="0" applyFont="1" applyBorder="1" applyAlignment="1" applyProtection="1">
      <alignment vertical="center"/>
      <protection locked="0"/>
    </xf>
    <xf numFmtId="0" fontId="12" fillId="6" borderId="22"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11" fillId="4" borderId="43" xfId="0" applyFont="1" applyFill="1" applyBorder="1" applyAlignment="1" applyProtection="1">
      <alignment vertical="center"/>
      <protection locked="0"/>
    </xf>
    <xf numFmtId="0" fontId="7" fillId="0" borderId="0" xfId="0" applyFont="1" applyAlignment="1" applyProtection="1">
      <alignment horizontal="center" vertical="center" wrapText="1"/>
      <protection locked="0"/>
    </xf>
    <xf numFmtId="0" fontId="44" fillId="4" borderId="69" xfId="0" applyFont="1" applyFill="1" applyBorder="1" applyAlignment="1" applyProtection="1">
      <alignment horizontal="left" vertical="center"/>
      <protection locked="0"/>
    </xf>
    <xf numFmtId="0" fontId="44" fillId="4" borderId="45" xfId="0" applyFont="1" applyFill="1" applyBorder="1" applyAlignment="1" applyProtection="1">
      <alignment horizontal="left" vertical="center"/>
      <protection locked="0"/>
    </xf>
    <xf numFmtId="3" fontId="44" fillId="4" borderId="45" xfId="0" applyNumberFormat="1" applyFont="1" applyFill="1" applyBorder="1" applyAlignment="1" applyProtection="1">
      <alignment horizontal="center" vertical="center"/>
      <protection locked="0"/>
    </xf>
    <xf numFmtId="0" fontId="1" fillId="4" borderId="66" xfId="0" applyFont="1" applyFill="1" applyBorder="1" applyAlignment="1" applyProtection="1">
      <alignment horizontal="center" vertical="center" wrapText="1"/>
      <protection locked="0"/>
    </xf>
    <xf numFmtId="0" fontId="44" fillId="4" borderId="76" xfId="0" applyFont="1" applyFill="1" applyBorder="1" applyAlignment="1" applyProtection="1">
      <alignment horizontal="left" vertical="center" wrapText="1"/>
      <protection locked="0"/>
    </xf>
    <xf numFmtId="0" fontId="44" fillId="4" borderId="10" xfId="0" applyFont="1" applyFill="1" applyBorder="1" applyAlignment="1" applyProtection="1">
      <alignment horizontal="left" vertical="center"/>
      <protection locked="0"/>
    </xf>
    <xf numFmtId="0" fontId="44" fillId="4" borderId="1" xfId="0" applyFont="1" applyFill="1" applyBorder="1" applyAlignment="1" applyProtection="1">
      <alignment horizontal="left" vertical="center"/>
      <protection locked="0"/>
    </xf>
    <xf numFmtId="3" fontId="44" fillId="4" borderId="1" xfId="0" applyNumberFormat="1"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wrapText="1"/>
      <protection locked="0"/>
    </xf>
    <xf numFmtId="0" fontId="44" fillId="4" borderId="77" xfId="0" applyFont="1" applyFill="1" applyBorder="1" applyAlignment="1" applyProtection="1">
      <alignment horizontal="left" vertical="center" wrapText="1"/>
      <protection locked="0"/>
    </xf>
    <xf numFmtId="0" fontId="44" fillId="4" borderId="44" xfId="0" applyFont="1" applyFill="1" applyBorder="1" applyAlignment="1" applyProtection="1">
      <alignment horizontal="left" vertical="center"/>
      <protection locked="0"/>
    </xf>
    <xf numFmtId="0" fontId="44" fillId="4" borderId="52" xfId="0" applyFont="1" applyFill="1" applyBorder="1" applyAlignment="1" applyProtection="1">
      <alignment horizontal="left" vertical="center"/>
      <protection locked="0"/>
    </xf>
    <xf numFmtId="3" fontId="44" fillId="4" borderId="52" xfId="0" applyNumberFormat="1"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0" fontId="44" fillId="4" borderId="85" xfId="0" applyFont="1" applyFill="1" applyBorder="1" applyAlignment="1" applyProtection="1">
      <alignment horizontal="left" vertical="center" wrapText="1"/>
      <protection locked="0"/>
    </xf>
    <xf numFmtId="0" fontId="44" fillId="0" borderId="0" xfId="0" applyFont="1" applyAlignment="1" applyProtection="1">
      <alignment horizontal="left" vertical="center"/>
      <protection locked="0"/>
    </xf>
    <xf numFmtId="3" fontId="44"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 fontId="0" fillId="0" borderId="0" xfId="0" applyNumberFormat="1" applyAlignment="1" applyProtection="1">
      <alignment horizontal="center" vertical="center"/>
      <protection locked="0"/>
    </xf>
    <xf numFmtId="0" fontId="44" fillId="4" borderId="37" xfId="0" applyFont="1" applyFill="1" applyBorder="1" applyAlignment="1" applyProtection="1">
      <alignment horizontal="left" vertical="center"/>
      <protection locked="0"/>
    </xf>
    <xf numFmtId="0" fontId="44" fillId="4" borderId="70" xfId="0" applyFont="1" applyFill="1" applyBorder="1" applyAlignment="1" applyProtection="1">
      <alignment horizontal="left" vertical="center"/>
      <protection locked="0"/>
    </xf>
    <xf numFmtId="0" fontId="44" fillId="4" borderId="76" xfId="0" applyFont="1" applyFill="1" applyBorder="1" applyAlignment="1" applyProtection="1">
      <alignment horizontal="left" vertical="center"/>
      <protection locked="0"/>
    </xf>
    <xf numFmtId="0" fontId="44" fillId="4" borderId="38" xfId="0" applyFont="1" applyFill="1" applyBorder="1" applyAlignment="1" applyProtection="1">
      <alignment horizontal="left" vertical="center"/>
      <protection locked="0"/>
    </xf>
    <xf numFmtId="0" fontId="44" fillId="4" borderId="9" xfId="0" applyFont="1" applyFill="1" applyBorder="1" applyAlignment="1" applyProtection="1">
      <alignment horizontal="left" vertical="center"/>
      <protection locked="0"/>
    </xf>
    <xf numFmtId="0" fontId="44" fillId="4" borderId="77" xfId="0" applyFont="1" applyFill="1" applyBorder="1" applyAlignment="1" applyProtection="1">
      <alignment horizontal="left" vertical="center"/>
      <protection locked="0"/>
    </xf>
    <xf numFmtId="0" fontId="44" fillId="4" borderId="39" xfId="0" applyFont="1" applyFill="1" applyBorder="1" applyAlignment="1" applyProtection="1">
      <alignment horizontal="left" vertical="center"/>
      <protection locked="0"/>
    </xf>
    <xf numFmtId="0" fontId="44" fillId="4" borderId="40" xfId="0" applyFont="1" applyFill="1" applyBorder="1" applyAlignment="1" applyProtection="1">
      <alignment horizontal="left" vertical="center"/>
      <protection locked="0"/>
    </xf>
    <xf numFmtId="0" fontId="44" fillId="4" borderId="85" xfId="0" applyFont="1" applyFill="1" applyBorder="1" applyAlignment="1" applyProtection="1">
      <alignment horizontal="left" vertical="center"/>
      <protection locked="0"/>
    </xf>
    <xf numFmtId="0" fontId="0" fillId="0" borderId="0" xfId="0" applyAlignment="1" applyProtection="1">
      <alignment horizontal="left" vertical="center" wrapText="1" indent="2"/>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0" fillId="0" borderId="0" xfId="0" applyAlignment="1" applyProtection="1">
      <alignment horizontal="left"/>
      <protection locked="0"/>
    </xf>
    <xf numFmtId="0" fontId="15" fillId="0" borderId="0" xfId="0" applyFont="1" applyAlignment="1" applyProtection="1">
      <alignment horizontal="right" vertical="center" wrapText="1"/>
      <protection locked="0"/>
    </xf>
    <xf numFmtId="0" fontId="23" fillId="0" borderId="0" xfId="0" applyFont="1" applyAlignment="1" applyProtection="1">
      <alignment horizontal="center" vertical="center"/>
      <protection locked="0"/>
    </xf>
    <xf numFmtId="3" fontId="44" fillId="4" borderId="63" xfId="0" applyNumberFormat="1" applyFont="1" applyFill="1" applyBorder="1" applyAlignment="1" applyProtection="1">
      <alignment horizontal="center" vertical="center" wrapText="1"/>
      <protection locked="0"/>
    </xf>
    <xf numFmtId="3" fontId="44" fillId="4" borderId="62" xfId="0" applyNumberFormat="1" applyFont="1" applyFill="1" applyBorder="1" applyAlignment="1" applyProtection="1">
      <alignment horizontal="center" vertical="center" wrapText="1"/>
      <protection locked="0"/>
    </xf>
    <xf numFmtId="3" fontId="44" fillId="4" borderId="18" xfId="0" applyNumberFormat="1" applyFont="1" applyFill="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3" fontId="0" fillId="0" borderId="0" xfId="0" applyNumberFormat="1" applyProtection="1">
      <protection locked="0"/>
    </xf>
    <xf numFmtId="0" fontId="23" fillId="0" borderId="0" xfId="0" applyFont="1" applyAlignment="1" applyProtection="1">
      <alignment vertical="center"/>
      <protection locked="0"/>
    </xf>
    <xf numFmtId="3" fontId="44" fillId="4" borderId="42" xfId="0" applyNumberFormat="1" applyFont="1" applyFill="1" applyBorder="1" applyAlignment="1" applyProtection="1">
      <alignment horizontal="center" vertical="center" wrapText="1"/>
      <protection locked="0"/>
    </xf>
    <xf numFmtId="3" fontId="44" fillId="4" borderId="36" xfId="0" applyNumberFormat="1" applyFont="1" applyFill="1" applyBorder="1" applyAlignment="1" applyProtection="1">
      <alignment horizontal="center" vertical="center" wrapText="1"/>
      <protection locked="0"/>
    </xf>
    <xf numFmtId="3" fontId="44" fillId="4" borderId="53" xfId="0" applyNumberFormat="1" applyFont="1" applyFill="1" applyBorder="1" applyAlignment="1" applyProtection="1">
      <alignment horizontal="center" vertical="center" wrapText="1"/>
      <protection locked="0"/>
    </xf>
    <xf numFmtId="0" fontId="20" fillId="0" borderId="0" xfId="0" applyFont="1" applyAlignment="1">
      <alignment vertical="top" wrapText="1"/>
    </xf>
    <xf numFmtId="0" fontId="15" fillId="6" borderId="74" xfId="0" applyFont="1" applyFill="1" applyBorder="1" applyAlignment="1">
      <alignment horizontal="center" vertical="center" wrapText="1"/>
    </xf>
    <xf numFmtId="0" fontId="15" fillId="8" borderId="55" xfId="0" applyFont="1" applyFill="1" applyBorder="1" applyAlignment="1">
      <alignment horizontal="center" vertical="center" wrapText="1"/>
    </xf>
    <xf numFmtId="0" fontId="15" fillId="6" borderId="72" xfId="0" applyFont="1" applyFill="1" applyBorder="1" applyAlignment="1">
      <alignment horizontal="center" vertical="center" wrapText="1"/>
    </xf>
    <xf numFmtId="0" fontId="15" fillId="6" borderId="81" xfId="0" applyFont="1" applyFill="1" applyBorder="1" applyAlignment="1">
      <alignment horizontal="center" vertical="center" wrapText="1"/>
    </xf>
    <xf numFmtId="0" fontId="15" fillId="8" borderId="57" xfId="0" applyFont="1" applyFill="1" applyBorder="1" applyAlignment="1">
      <alignment horizontal="center" vertical="center" wrapText="1"/>
    </xf>
    <xf numFmtId="0" fontId="15" fillId="6" borderId="75" xfId="0" applyFont="1" applyFill="1" applyBorder="1" applyAlignment="1">
      <alignment horizontal="center" vertical="center" wrapText="1"/>
    </xf>
    <xf numFmtId="3" fontId="0" fillId="6" borderId="70" xfId="0" applyNumberFormat="1" applyFill="1" applyBorder="1" applyAlignment="1">
      <alignment horizontal="center" vertical="center"/>
    </xf>
    <xf numFmtId="3" fontId="0" fillId="6" borderId="9" xfId="0" applyNumberFormat="1" applyFill="1" applyBorder="1" applyAlignment="1">
      <alignment horizontal="center" vertical="center"/>
    </xf>
    <xf numFmtId="3" fontId="0" fillId="6" borderId="40" xfId="0" applyNumberFormat="1" applyFill="1" applyBorder="1" applyAlignment="1">
      <alignment horizontal="center" vertical="center"/>
    </xf>
    <xf numFmtId="0" fontId="15" fillId="6" borderId="1" xfId="0" applyFont="1" applyFill="1" applyBorder="1" applyAlignment="1">
      <alignment horizontal="right" vertical="center" wrapText="1" indent="3"/>
    </xf>
    <xf numFmtId="3" fontId="10" fillId="6" borderId="1" xfId="0" applyNumberFormat="1" applyFont="1" applyFill="1" applyBorder="1" applyAlignment="1">
      <alignment horizontal="center" vertical="center" wrapText="1"/>
    </xf>
    <xf numFmtId="0" fontId="15" fillId="6" borderId="50" xfId="0" applyFont="1" applyFill="1" applyBorder="1" applyAlignment="1">
      <alignment horizontal="center" vertical="center" wrapText="1"/>
    </xf>
    <xf numFmtId="0" fontId="15" fillId="6" borderId="33" xfId="0" applyFont="1" applyFill="1" applyBorder="1" applyAlignment="1">
      <alignment horizontal="right" vertical="center" wrapText="1" indent="1"/>
    </xf>
    <xf numFmtId="3" fontId="47" fillId="6" borderId="35" xfId="0" applyNumberFormat="1" applyFont="1" applyFill="1" applyBorder="1" applyAlignment="1">
      <alignment horizontal="center" vertical="center"/>
    </xf>
    <xf numFmtId="3" fontId="47" fillId="6" borderId="17" xfId="0" applyNumberFormat="1" applyFont="1" applyFill="1" applyBorder="1" applyAlignment="1">
      <alignment horizontal="center" vertical="center"/>
    </xf>
    <xf numFmtId="0" fontId="15" fillId="6" borderId="31" xfId="0" applyFont="1" applyFill="1" applyBorder="1" applyAlignment="1">
      <alignment horizontal="right" vertical="center" wrapText="1" indent="1"/>
    </xf>
    <xf numFmtId="0" fontId="0" fillId="6" borderId="73" xfId="0" applyFill="1" applyBorder="1" applyAlignment="1">
      <alignment horizontal="right" vertical="center" wrapText="1" indent="1"/>
    </xf>
    <xf numFmtId="0" fontId="0" fillId="6" borderId="61" xfId="0" applyFill="1" applyBorder="1" applyAlignment="1">
      <alignment horizontal="right" vertical="center" wrapText="1" indent="1"/>
    </xf>
    <xf numFmtId="0" fontId="0" fillId="6" borderId="27" xfId="0" applyFill="1" applyBorder="1" applyAlignment="1">
      <alignment horizontal="right" vertical="center" wrapText="1" indent="1"/>
    </xf>
    <xf numFmtId="3" fontId="47" fillId="6" borderId="51" xfId="0" applyNumberFormat="1" applyFont="1" applyFill="1" applyBorder="1" applyAlignment="1">
      <alignment horizontal="center" vertical="center"/>
    </xf>
    <xf numFmtId="0" fontId="5" fillId="0" borderId="0" xfId="0" applyFont="1" applyAlignment="1" applyProtection="1">
      <alignment horizontal="left" vertical="top"/>
      <protection locked="0"/>
    </xf>
    <xf numFmtId="0" fontId="10" fillId="0" borderId="0" xfId="0" applyFont="1" applyAlignment="1" applyProtection="1">
      <alignment horizontal="left" vertical="center" wrapText="1" indent="2"/>
      <protection locked="0"/>
    </xf>
    <xf numFmtId="0" fontId="34" fillId="0" borderId="0" xfId="0" applyFont="1" applyAlignment="1" applyProtection="1">
      <alignment horizontal="left" vertical="center"/>
      <protection locked="0"/>
    </xf>
    <xf numFmtId="3" fontId="44" fillId="4" borderId="56" xfId="0" applyNumberFormat="1" applyFont="1" applyFill="1" applyBorder="1" applyAlignment="1" applyProtection="1">
      <alignment horizontal="center" vertical="center" wrapText="1"/>
      <protection locked="0"/>
    </xf>
    <xf numFmtId="10" fontId="0" fillId="0" borderId="0" xfId="1" applyNumberFormat="1" applyFont="1" applyFill="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25" fillId="0" borderId="0" xfId="0" applyFont="1" applyAlignment="1" applyProtection="1">
      <alignment horizontal="center" vertical="center"/>
      <protection locked="0"/>
    </xf>
    <xf numFmtId="0" fontId="28" fillId="0" borderId="0" xfId="0" applyFont="1" applyProtection="1">
      <protection locked="0"/>
    </xf>
    <xf numFmtId="0" fontId="12" fillId="6" borderId="6" xfId="0" applyFont="1" applyFill="1" applyBorder="1" applyAlignment="1" applyProtection="1">
      <alignment horizontal="center" vertical="center" wrapText="1"/>
      <protection locked="0"/>
    </xf>
    <xf numFmtId="0" fontId="12" fillId="6" borderId="49"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36" xfId="0" applyFont="1" applyFill="1" applyBorder="1" applyAlignment="1" applyProtection="1">
      <alignment horizontal="center" vertical="center" wrapText="1"/>
      <protection locked="0"/>
    </xf>
    <xf numFmtId="0" fontId="12" fillId="6" borderId="52" xfId="0" applyFont="1" applyFill="1" applyBorder="1" applyAlignment="1" applyProtection="1">
      <alignment horizontal="center" vertical="center" wrapText="1"/>
      <protection locked="0"/>
    </xf>
    <xf numFmtId="0" fontId="12" fillId="6" borderId="43"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3" fontId="49" fillId="0" borderId="0" xfId="0" applyNumberFormat="1" applyFont="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164" fontId="44" fillId="4" borderId="6" xfId="0" applyNumberFormat="1" applyFont="1" applyFill="1" applyBorder="1" applyAlignment="1" applyProtection="1">
      <alignment horizontal="center" vertical="center" wrapText="1"/>
      <protection locked="0"/>
    </xf>
    <xf numFmtId="0" fontId="1" fillId="4" borderId="49" xfId="0" applyFont="1" applyFill="1" applyBorder="1" applyAlignment="1" applyProtection="1">
      <alignment horizontal="center" vertical="center"/>
      <protection locked="0"/>
    </xf>
    <xf numFmtId="164" fontId="44" fillId="4" borderId="1" xfId="0" applyNumberFormat="1" applyFont="1" applyFill="1" applyBorder="1" applyAlignment="1" applyProtection="1">
      <alignment horizontal="center" vertical="center" wrapText="1"/>
      <protection locked="0"/>
    </xf>
    <xf numFmtId="0" fontId="1" fillId="4" borderId="52" xfId="0" applyFont="1" applyFill="1" applyBorder="1" applyAlignment="1" applyProtection="1">
      <alignment horizontal="center" vertical="center"/>
      <protection locked="0"/>
    </xf>
    <xf numFmtId="164" fontId="44" fillId="4" borderId="52" xfId="0"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23" fillId="0" borderId="0" xfId="0" applyFont="1" applyAlignment="1" applyProtection="1">
      <alignment horizontal="right" vertical="center" wrapText="1"/>
      <protection locked="0"/>
    </xf>
    <xf numFmtId="0" fontId="6" fillId="0" borderId="0" xfId="0" applyFont="1" applyAlignment="1" applyProtection="1">
      <alignment horizontal="left" wrapText="1"/>
      <protection locked="0"/>
    </xf>
    <xf numFmtId="3" fontId="25" fillId="0" borderId="0" xfId="0" applyNumberFormat="1" applyFont="1" applyAlignment="1" applyProtection="1">
      <alignment horizontal="center" vertical="center"/>
      <protection locked="0"/>
    </xf>
    <xf numFmtId="0" fontId="6" fillId="0" borderId="0" xfId="0" applyFont="1" applyProtection="1">
      <protection locked="0"/>
    </xf>
    <xf numFmtId="0" fontId="10" fillId="6" borderId="67" xfId="0" applyFont="1" applyFill="1" applyBorder="1" applyAlignment="1">
      <alignment vertical="center"/>
    </xf>
    <xf numFmtId="0" fontId="0" fillId="6" borderId="39" xfId="0" applyFill="1" applyBorder="1" applyAlignment="1">
      <alignment horizontal="left" vertical="center" wrapText="1" indent="2"/>
    </xf>
    <xf numFmtId="10" fontId="0" fillId="6" borderId="42" xfId="1" applyNumberFormat="1" applyFont="1" applyFill="1" applyBorder="1" applyAlignment="1" applyProtection="1">
      <alignment horizontal="center" vertical="center" wrapText="1"/>
    </xf>
    <xf numFmtId="10" fontId="0" fillId="6" borderId="43" xfId="1" applyNumberFormat="1" applyFont="1" applyFill="1" applyBorder="1" applyAlignment="1" applyProtection="1">
      <alignment horizontal="center" vertical="center" wrapText="1"/>
    </xf>
    <xf numFmtId="0" fontId="54" fillId="0" borderId="0" xfId="0" applyFont="1" applyAlignment="1">
      <alignment horizontal="center" vertical="center" wrapText="1"/>
    </xf>
    <xf numFmtId="0" fontId="15" fillId="6" borderId="50" xfId="0" applyFont="1" applyFill="1" applyBorder="1" applyAlignment="1">
      <alignment horizontal="left" vertical="center" wrapText="1"/>
    </xf>
    <xf numFmtId="0" fontId="0" fillId="6" borderId="48" xfId="0" applyFill="1" applyBorder="1" applyAlignment="1">
      <alignment horizontal="left" vertical="center" wrapText="1" indent="2"/>
    </xf>
    <xf numFmtId="0" fontId="15" fillId="6" borderId="57" xfId="0" applyFont="1" applyFill="1" applyBorder="1" applyAlignment="1">
      <alignment horizontal="center" vertical="center"/>
    </xf>
    <xf numFmtId="0" fontId="23" fillId="6" borderId="57" xfId="0" applyFont="1" applyFill="1" applyBorder="1" applyAlignment="1">
      <alignment horizontal="center" vertical="center" wrapText="1"/>
    </xf>
    <xf numFmtId="0" fontId="46" fillId="0" borderId="0" xfId="0" applyFont="1" applyAlignment="1">
      <alignment horizontal="center" vertical="center" wrapText="1"/>
    </xf>
    <xf numFmtId="3" fontId="23" fillId="6" borderId="1" xfId="0" applyNumberFormat="1" applyFont="1" applyFill="1" applyBorder="1" applyAlignment="1">
      <alignment horizontal="right" vertical="center" wrapText="1"/>
    </xf>
    <xf numFmtId="0" fontId="46" fillId="0" borderId="0" xfId="0" applyFont="1" applyAlignment="1">
      <alignment horizontal="left" vertical="center" wrapText="1"/>
    </xf>
    <xf numFmtId="0" fontId="23" fillId="6" borderId="51"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6" fillId="0" borderId="0" xfId="0" applyFont="1" applyAlignment="1">
      <alignment vertical="center" wrapText="1"/>
    </xf>
    <xf numFmtId="0" fontId="8" fillId="0" borderId="0" xfId="0" applyFont="1" applyAlignment="1" applyProtection="1">
      <alignment vertical="top" wrapText="1"/>
      <protection locked="0"/>
    </xf>
    <xf numFmtId="0" fontId="19" fillId="0" borderId="0" xfId="0" applyFont="1" applyAlignment="1" applyProtection="1">
      <alignment vertical="top" wrapText="1"/>
      <protection locked="0"/>
    </xf>
    <xf numFmtId="3" fontId="44" fillId="4" borderId="32" xfId="0" applyNumberFormat="1" applyFont="1" applyFill="1" applyBorder="1" applyAlignment="1" applyProtection="1">
      <alignment horizontal="center" vertical="center" wrapText="1"/>
      <protection locked="0"/>
    </xf>
    <xf numFmtId="3" fontId="44" fillId="0" borderId="0" xfId="0" applyNumberFormat="1" applyFont="1" applyAlignment="1" applyProtection="1">
      <alignment horizontal="center" vertical="center" wrapText="1"/>
      <protection locked="0"/>
    </xf>
    <xf numFmtId="3" fontId="47" fillId="0" borderId="0" xfId="0" applyNumberFormat="1" applyFont="1" applyAlignment="1" applyProtection="1">
      <alignment horizontal="center" vertical="center" wrapText="1"/>
      <protection locked="0"/>
    </xf>
    <xf numFmtId="0" fontId="0" fillId="0" borderId="0" xfId="0" applyAlignment="1" applyProtection="1">
      <alignment horizontal="left" vertical="center" indent="4"/>
      <protection locked="0"/>
    </xf>
    <xf numFmtId="3" fontId="12" fillId="0" borderId="0" xfId="0" applyNumberFormat="1" applyFont="1" applyAlignment="1" applyProtection="1">
      <alignment horizontal="center" vertical="center"/>
      <protection locked="0"/>
    </xf>
    <xf numFmtId="0" fontId="0" fillId="6" borderId="33" xfId="0" applyFill="1" applyBorder="1" applyAlignment="1">
      <alignment horizontal="left" vertical="center" wrapText="1" indent="2"/>
    </xf>
    <xf numFmtId="3" fontId="44" fillId="4" borderId="73" xfId="0" applyNumberFormat="1" applyFont="1" applyFill="1" applyBorder="1" applyAlignment="1" applyProtection="1">
      <alignment horizontal="center" vertical="center" wrapText="1"/>
      <protection locked="0"/>
    </xf>
    <xf numFmtId="3" fontId="12" fillId="6" borderId="73" xfId="0" applyNumberFormat="1" applyFont="1" applyFill="1" applyBorder="1" applyAlignment="1">
      <alignment horizontal="center" vertical="center"/>
    </xf>
    <xf numFmtId="3" fontId="44" fillId="4" borderId="17" xfId="0" applyNumberFormat="1" applyFont="1" applyFill="1" applyBorder="1" applyAlignment="1" applyProtection="1">
      <alignment horizontal="center" vertical="center" wrapText="1"/>
      <protection locked="0"/>
    </xf>
    <xf numFmtId="3" fontId="12" fillId="6" borderId="31" xfId="0" applyNumberFormat="1" applyFont="1" applyFill="1" applyBorder="1" applyAlignment="1">
      <alignment horizontal="center" vertical="center" wrapText="1"/>
    </xf>
    <xf numFmtId="3" fontId="12" fillId="6" borderId="73" xfId="0" applyNumberFormat="1" applyFont="1" applyFill="1" applyBorder="1" applyAlignment="1">
      <alignment horizontal="center" vertical="center" wrapText="1"/>
    </xf>
    <xf numFmtId="3" fontId="44" fillId="4" borderId="30" xfId="0" applyNumberFormat="1" applyFont="1" applyFill="1" applyBorder="1" applyAlignment="1" applyProtection="1">
      <alignment horizontal="center" vertical="center" wrapText="1"/>
      <protection locked="0"/>
    </xf>
    <xf numFmtId="0" fontId="15" fillId="6" borderId="55"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 fillId="4" borderId="89" xfId="0" applyFont="1" applyFill="1" applyBorder="1" applyAlignment="1" applyProtection="1">
      <alignment horizontal="center" vertical="center" wrapText="1"/>
      <protection locked="0"/>
    </xf>
    <xf numFmtId="0" fontId="1" fillId="4" borderId="90" xfId="0" applyFont="1" applyFill="1" applyBorder="1" applyAlignment="1" applyProtection="1">
      <alignment horizontal="center" vertical="center" wrapText="1"/>
      <protection locked="0"/>
    </xf>
    <xf numFmtId="0" fontId="0" fillId="0" borderId="20" xfId="0" applyBorder="1" applyAlignment="1" applyProtection="1">
      <alignment horizontal="left" vertical="center" indent="4"/>
      <protection locked="0"/>
    </xf>
    <xf numFmtId="0" fontId="0" fillId="2" borderId="59" xfId="0" applyFill="1" applyBorder="1" applyAlignment="1">
      <alignment horizontal="left" vertical="center" wrapText="1" indent="4"/>
    </xf>
    <xf numFmtId="0" fontId="0" fillId="7" borderId="27" xfId="0" applyFill="1" applyBorder="1" applyAlignment="1">
      <alignment horizontal="left" vertical="center" wrapText="1" indent="4"/>
    </xf>
    <xf numFmtId="0" fontId="48" fillId="6" borderId="33" xfId="0" applyFont="1" applyFill="1" applyBorder="1" applyAlignment="1">
      <alignment horizontal="left" vertical="center" wrapText="1" indent="2"/>
    </xf>
    <xf numFmtId="3" fontId="12" fillId="6" borderId="30" xfId="0" applyNumberFormat="1" applyFont="1" applyFill="1" applyBorder="1" applyAlignment="1">
      <alignment horizontal="center" vertical="center"/>
    </xf>
    <xf numFmtId="3" fontId="12" fillId="6" borderId="19" xfId="0" applyNumberFormat="1" applyFont="1" applyFill="1" applyBorder="1" applyAlignment="1">
      <alignment horizontal="center" vertical="center"/>
    </xf>
    <xf numFmtId="0" fontId="1" fillId="4" borderId="91" xfId="0" applyFont="1" applyFill="1" applyBorder="1" applyAlignment="1" applyProtection="1">
      <alignment horizontal="center" vertical="center" wrapText="1"/>
      <protection locked="0"/>
    </xf>
    <xf numFmtId="0" fontId="0" fillId="2" borderId="9" xfId="0" applyFill="1" applyBorder="1" applyAlignment="1">
      <alignment horizontal="left" vertical="center" indent="12"/>
    </xf>
    <xf numFmtId="0" fontId="0" fillId="7" borderId="9" xfId="0" applyFill="1" applyBorder="1" applyAlignment="1">
      <alignment horizontal="left" vertical="center" indent="12"/>
    </xf>
    <xf numFmtId="0" fontId="0" fillId="2" borderId="9" xfId="0" applyFill="1" applyBorder="1" applyAlignment="1">
      <alignment horizontal="left" vertical="center" wrapText="1" indent="8"/>
    </xf>
    <xf numFmtId="0" fontId="0" fillId="7" borderId="9" xfId="0" applyFill="1" applyBorder="1" applyAlignment="1">
      <alignment horizontal="left" vertical="center" wrapText="1" indent="8"/>
    </xf>
    <xf numFmtId="0" fontId="15" fillId="6" borderId="35" xfId="0" applyFont="1" applyFill="1" applyBorder="1" applyAlignment="1">
      <alignment horizontal="center" vertical="center" wrapText="1"/>
    </xf>
    <xf numFmtId="0" fontId="48" fillId="6" borderId="34" xfId="0" applyFont="1" applyFill="1" applyBorder="1" applyAlignment="1">
      <alignment horizontal="left" vertical="center" wrapText="1" indent="2"/>
    </xf>
    <xf numFmtId="3" fontId="47" fillId="6" borderId="34" xfId="0" applyNumberFormat="1" applyFont="1" applyFill="1" applyBorder="1" applyAlignment="1">
      <alignment horizontal="center" vertical="center" wrapText="1"/>
    </xf>
    <xf numFmtId="0" fontId="15" fillId="0" borderId="0" xfId="0" applyFont="1" applyAlignment="1" applyProtection="1">
      <alignment horizontal="left" vertical="center" wrapText="1" indent="2"/>
      <protection locked="0"/>
    </xf>
    <xf numFmtId="0" fontId="0" fillId="0" borderId="0" xfId="0" applyAlignment="1" applyProtection="1">
      <alignment horizontal="left" vertical="center" wrapText="1" indent="4"/>
      <protection locked="0"/>
    </xf>
    <xf numFmtId="0" fontId="48" fillId="0" borderId="0" xfId="0" applyFont="1" applyAlignment="1" applyProtection="1">
      <alignment horizontal="left" vertical="center" wrapText="1" indent="2"/>
      <protection locked="0"/>
    </xf>
    <xf numFmtId="3" fontId="23" fillId="0" borderId="0" xfId="0" applyNumberFormat="1" applyFont="1" applyAlignment="1" applyProtection="1">
      <alignment horizontal="center" vertical="center" wrapText="1"/>
      <protection locked="0"/>
    </xf>
    <xf numFmtId="0" fontId="8" fillId="9" borderId="5" xfId="0" applyFont="1" applyFill="1" applyBorder="1" applyAlignment="1">
      <alignment horizontal="center" vertical="center"/>
    </xf>
    <xf numFmtId="0" fontId="48" fillId="6" borderId="1" xfId="0" applyFont="1" applyFill="1" applyBorder="1" applyAlignment="1">
      <alignment horizontal="left" vertical="center" indent="3"/>
    </xf>
    <xf numFmtId="0" fontId="0" fillId="2" borderId="59" xfId="0" applyFill="1" applyBorder="1" applyAlignment="1">
      <alignment horizontal="left" vertical="center" wrapText="1" indent="6"/>
    </xf>
    <xf numFmtId="0" fontId="0" fillId="7" borderId="27" xfId="0" applyFill="1" applyBorder="1" applyAlignment="1">
      <alignment horizontal="left" vertical="center" wrapText="1" indent="6"/>
    </xf>
    <xf numFmtId="3" fontId="22" fillId="6" borderId="5" xfId="0" applyNumberFormat="1" applyFont="1" applyFill="1" applyBorder="1" applyAlignment="1">
      <alignment horizontal="center" vertical="center" wrapText="1"/>
    </xf>
    <xf numFmtId="0" fontId="15" fillId="6" borderId="68" xfId="0" applyFont="1" applyFill="1" applyBorder="1" applyAlignment="1">
      <alignment horizontal="left" vertical="center" wrapText="1" indent="3"/>
    </xf>
    <xf numFmtId="0" fontId="22" fillId="6" borderId="33" xfId="0" applyFont="1" applyFill="1" applyBorder="1" applyAlignment="1">
      <alignment horizontal="left" vertical="center" wrapText="1" indent="6"/>
    </xf>
    <xf numFmtId="0" fontId="12" fillId="6" borderId="1" xfId="0" applyFont="1" applyFill="1" applyBorder="1" applyAlignment="1">
      <alignment horizontal="right" vertical="center" wrapText="1" indent="4"/>
    </xf>
    <xf numFmtId="0" fontId="12" fillId="2" borderId="1" xfId="0" applyFont="1" applyFill="1" applyBorder="1" applyAlignment="1">
      <alignment horizontal="left" vertical="center" wrapText="1" indent="3"/>
    </xf>
    <xf numFmtId="0" fontId="12" fillId="7" borderId="1" xfId="0" applyFont="1" applyFill="1" applyBorder="1" applyAlignment="1">
      <alignment horizontal="left" vertical="center" wrapText="1" indent="3"/>
    </xf>
    <xf numFmtId="0" fontId="0" fillId="2" borderId="9" xfId="0" applyFill="1" applyBorder="1" applyAlignment="1">
      <alignment horizontal="right" vertical="center" indent="4"/>
    </xf>
    <xf numFmtId="0" fontId="0" fillId="7" borderId="9" xfId="0" applyFill="1" applyBorder="1" applyAlignment="1">
      <alignment horizontal="right" vertical="center" indent="4"/>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36" fillId="0" borderId="0" xfId="0" applyFont="1" applyAlignment="1">
      <alignment horizontal="left" vertical="center"/>
    </xf>
    <xf numFmtId="0" fontId="36" fillId="0" borderId="3" xfId="0" applyFont="1" applyBorder="1" applyAlignment="1">
      <alignment horizontal="left" vertical="center"/>
    </xf>
    <xf numFmtId="0" fontId="36" fillId="0" borderId="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12" fillId="0" borderId="0" xfId="0" applyFont="1" applyAlignment="1" applyProtection="1">
      <alignment horizontal="left" wrapText="1"/>
      <protection locked="0"/>
    </xf>
    <xf numFmtId="0" fontId="36" fillId="0" borderId="15" xfId="0" applyFont="1" applyBorder="1" applyAlignment="1" applyProtection="1">
      <alignment horizontal="center" vertical="center"/>
      <protection locked="0"/>
    </xf>
    <xf numFmtId="3" fontId="12" fillId="0" borderId="0" xfId="0" applyNumberFormat="1" applyFont="1" applyAlignment="1" applyProtection="1">
      <alignment wrapText="1"/>
      <protection locked="0"/>
    </xf>
    <xf numFmtId="3" fontId="47" fillId="6" borderId="22" xfId="0" applyNumberFormat="1" applyFont="1" applyFill="1" applyBorder="1" applyAlignment="1">
      <alignment horizontal="center" vertical="center" wrapText="1"/>
    </xf>
    <xf numFmtId="3" fontId="23" fillId="6" borderId="22" xfId="0" applyNumberFormat="1" applyFont="1" applyFill="1" applyBorder="1" applyAlignment="1">
      <alignment horizontal="center" vertical="center" wrapText="1"/>
    </xf>
    <xf numFmtId="3" fontId="44" fillId="4" borderId="82" xfId="0" applyNumberFormat="1" applyFont="1" applyFill="1" applyBorder="1" applyAlignment="1" applyProtection="1">
      <alignment horizontal="center" vertical="center"/>
      <protection locked="0"/>
    </xf>
    <xf numFmtId="3" fontId="44" fillId="4" borderId="83" xfId="0" applyNumberFormat="1" applyFont="1" applyFill="1" applyBorder="1" applyAlignment="1" applyProtection="1">
      <alignment horizontal="center" vertical="center"/>
      <protection locked="0"/>
    </xf>
    <xf numFmtId="3" fontId="44" fillId="4" borderId="84" xfId="0" applyNumberFormat="1" applyFont="1" applyFill="1" applyBorder="1" applyAlignment="1" applyProtection="1">
      <alignment horizontal="center" vertical="center"/>
      <protection locked="0"/>
    </xf>
    <xf numFmtId="0" fontId="1" fillId="4" borderId="63"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3" fontId="44" fillId="4" borderId="96" xfId="0" applyNumberFormat="1" applyFont="1" applyFill="1" applyBorder="1" applyAlignment="1" applyProtection="1">
      <alignment horizontal="center" vertical="center" wrapText="1"/>
      <protection locked="0"/>
    </xf>
    <xf numFmtId="3" fontId="44" fillId="4" borderId="97" xfId="0" applyNumberFormat="1" applyFont="1" applyFill="1" applyBorder="1" applyAlignment="1" applyProtection="1">
      <alignment horizontal="center" vertical="center" wrapText="1"/>
      <protection locked="0"/>
    </xf>
    <xf numFmtId="0" fontId="11" fillId="4" borderId="53" xfId="0" applyFont="1" applyFill="1" applyBorder="1" applyAlignment="1" applyProtection="1">
      <alignment horizontal="left" vertical="center"/>
      <protection locked="0"/>
    </xf>
    <xf numFmtId="0" fontId="1" fillId="4" borderId="36"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3" fontId="44" fillId="4" borderId="10" xfId="0" applyNumberFormat="1" applyFont="1" applyFill="1" applyBorder="1" applyAlignment="1" applyProtection="1">
      <alignment horizontal="center" vertical="center" wrapText="1"/>
      <protection locked="0"/>
    </xf>
    <xf numFmtId="0" fontId="0" fillId="6" borderId="27" xfId="0" applyFill="1" applyBorder="1" applyAlignment="1">
      <alignment horizontal="left" vertical="center" wrapText="1" indent="2"/>
    </xf>
    <xf numFmtId="3" fontId="44" fillId="4" borderId="58" xfId="0" applyNumberFormat="1" applyFont="1" applyFill="1" applyBorder="1" applyAlignment="1" applyProtection="1">
      <alignment horizontal="center" vertical="center" wrapText="1"/>
      <protection locked="0"/>
    </xf>
    <xf numFmtId="0" fontId="0" fillId="6" borderId="33" xfId="0" applyFill="1" applyBorder="1"/>
    <xf numFmtId="0" fontId="23" fillId="6" borderId="74" xfId="0" applyFont="1" applyFill="1" applyBorder="1" applyAlignment="1">
      <alignment horizontal="center" vertical="center" wrapText="1"/>
    </xf>
    <xf numFmtId="3" fontId="44" fillId="4" borderId="44" xfId="0" applyNumberFormat="1"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44" xfId="0" applyFont="1" applyFill="1" applyBorder="1" applyAlignment="1" applyProtection="1">
      <alignment horizontal="center" vertical="center" wrapText="1"/>
      <protection locked="0"/>
    </xf>
    <xf numFmtId="0" fontId="12" fillId="6" borderId="58" xfId="0" applyFont="1" applyFill="1" applyBorder="1" applyAlignment="1" applyProtection="1">
      <alignment horizontal="center" vertical="center" wrapText="1"/>
      <protection locked="0"/>
    </xf>
    <xf numFmtId="3" fontId="45" fillId="4" borderId="10" xfId="0" applyNumberFormat="1" applyFont="1" applyFill="1" applyBorder="1" applyAlignment="1" applyProtection="1">
      <alignment horizontal="center" vertical="center" wrapText="1"/>
      <protection locked="0"/>
    </xf>
    <xf numFmtId="3" fontId="45" fillId="4" borderId="44" xfId="0" applyNumberFormat="1" applyFont="1" applyFill="1" applyBorder="1" applyAlignment="1" applyProtection="1">
      <alignment horizontal="center" vertical="center" wrapText="1"/>
      <protection locked="0"/>
    </xf>
    <xf numFmtId="3" fontId="45" fillId="4" borderId="58" xfId="0" applyNumberFormat="1" applyFont="1" applyFill="1" applyBorder="1" applyAlignment="1" applyProtection="1">
      <alignment horizontal="center" vertical="center" wrapText="1"/>
      <protection locked="0"/>
    </xf>
    <xf numFmtId="0" fontId="0" fillId="6" borderId="28" xfId="0" applyFill="1" applyBorder="1" applyAlignment="1">
      <alignment horizontal="center" vertical="center" wrapText="1"/>
    </xf>
    <xf numFmtId="10" fontId="0" fillId="6" borderId="45" xfId="1" applyNumberFormat="1" applyFont="1" applyFill="1" applyBorder="1" applyAlignment="1" applyProtection="1">
      <alignment horizontal="center" vertical="center" wrapText="1"/>
    </xf>
    <xf numFmtId="10" fontId="0" fillId="6" borderId="52" xfId="1" applyNumberFormat="1" applyFont="1" applyFill="1" applyBorder="1" applyAlignment="1" applyProtection="1">
      <alignment horizontal="center" vertical="center" wrapText="1"/>
    </xf>
    <xf numFmtId="10" fontId="0" fillId="0" borderId="98" xfId="1" applyNumberFormat="1" applyFont="1" applyFill="1" applyBorder="1" applyAlignment="1" applyProtection="1">
      <alignment vertical="center" wrapText="1"/>
      <protection locked="0"/>
    </xf>
    <xf numFmtId="10" fontId="51" fillId="0" borderId="98" xfId="1" applyNumberFormat="1" applyFont="1" applyFill="1" applyBorder="1" applyAlignment="1" applyProtection="1">
      <alignment vertical="center" wrapText="1"/>
      <protection locked="0"/>
    </xf>
    <xf numFmtId="3" fontId="47" fillId="6" borderId="74" xfId="0" applyNumberFormat="1" applyFont="1" applyFill="1" applyBorder="1" applyAlignment="1">
      <alignment horizontal="center" vertical="center"/>
    </xf>
    <xf numFmtId="3" fontId="44" fillId="4" borderId="69" xfId="0" applyNumberFormat="1" applyFont="1" applyFill="1" applyBorder="1" applyAlignment="1" applyProtection="1">
      <alignment horizontal="center" vertical="center" wrapText="1"/>
      <protection locked="0"/>
    </xf>
    <xf numFmtId="0" fontId="15" fillId="6" borderId="99" xfId="0" applyFont="1" applyFill="1" applyBorder="1" applyAlignment="1">
      <alignment horizontal="left" vertical="center" wrapText="1"/>
    </xf>
    <xf numFmtId="0" fontId="0" fillId="6" borderId="73" xfId="0" applyFill="1" applyBorder="1" applyAlignment="1">
      <alignment horizontal="left" vertical="center" wrapText="1" indent="2"/>
    </xf>
    <xf numFmtId="3" fontId="44" fillId="4" borderId="69" xfId="0" applyNumberFormat="1" applyFont="1" applyFill="1" applyBorder="1" applyAlignment="1" applyProtection="1">
      <alignment horizontal="center" vertical="center"/>
      <protection locked="0"/>
    </xf>
    <xf numFmtId="3" fontId="44" fillId="4" borderId="44" xfId="0" applyNumberFormat="1" applyFont="1" applyFill="1" applyBorder="1" applyAlignment="1" applyProtection="1">
      <alignment horizontal="center" vertical="center"/>
      <protection locked="0"/>
    </xf>
    <xf numFmtId="3" fontId="47" fillId="6" borderId="71" xfId="0" applyNumberFormat="1" applyFont="1" applyFill="1" applyBorder="1" applyAlignment="1">
      <alignment horizontal="center" vertical="center"/>
    </xf>
    <xf numFmtId="0" fontId="12" fillId="6" borderId="59" xfId="0" applyFont="1" applyFill="1" applyBorder="1" applyAlignment="1" applyProtection="1">
      <alignment horizontal="left" vertical="center" wrapText="1" indent="2"/>
      <protection locked="0"/>
    </xf>
    <xf numFmtId="0" fontId="12" fillId="6" borderId="61" xfId="0" applyFont="1" applyFill="1" applyBorder="1" applyAlignment="1" applyProtection="1">
      <alignment horizontal="left" vertical="center" wrapText="1" indent="2"/>
      <protection locked="0"/>
    </xf>
    <xf numFmtId="0" fontId="12" fillId="6" borderId="27" xfId="0" applyFont="1" applyFill="1" applyBorder="1" applyAlignment="1" applyProtection="1">
      <alignment horizontal="left" vertical="center" wrapText="1" indent="2"/>
      <protection locked="0"/>
    </xf>
    <xf numFmtId="0" fontId="0" fillId="6" borderId="59" xfId="0" applyFill="1" applyBorder="1" applyAlignment="1" applyProtection="1">
      <alignment horizontal="left" vertical="center" wrapText="1" indent="2"/>
      <protection locked="0"/>
    </xf>
    <xf numFmtId="0" fontId="0" fillId="6" borderId="61" xfId="0" applyFill="1" applyBorder="1" applyAlignment="1" applyProtection="1">
      <alignment horizontal="left" vertical="center" wrapText="1" indent="2"/>
      <protection locked="0"/>
    </xf>
    <xf numFmtId="0" fontId="0" fillId="6" borderId="27" xfId="0" applyFill="1" applyBorder="1" applyAlignment="1" applyProtection="1">
      <alignment horizontal="left" vertical="center" wrapText="1" indent="2"/>
      <protection locked="0"/>
    </xf>
    <xf numFmtId="0" fontId="0" fillId="0" borderId="0" xfId="0" applyAlignment="1">
      <alignment horizontal="left" vertical="center" wrapText="1"/>
    </xf>
    <xf numFmtId="0" fontId="0" fillId="0" borderId="0" xfId="0" applyAlignment="1" applyProtection="1">
      <alignment horizontal="center"/>
      <protection locked="0"/>
    </xf>
    <xf numFmtId="0" fontId="8" fillId="10" borderId="0" xfId="0" applyFont="1" applyFill="1" applyAlignment="1">
      <alignment horizontal="left" vertical="top" wrapText="1"/>
    </xf>
    <xf numFmtId="0" fontId="20" fillId="0" borderId="0" xfId="0" applyFont="1" applyAlignment="1">
      <alignment horizontal="left" vertical="top" wrapText="1"/>
    </xf>
    <xf numFmtId="0" fontId="12" fillId="0" borderId="0" xfId="0" applyFont="1" applyAlignment="1">
      <alignment horizontal="left" wrapText="1"/>
    </xf>
    <xf numFmtId="0" fontId="57" fillId="0" borderId="0" xfId="0" applyFont="1" applyAlignment="1">
      <alignment horizontal="left" vertical="center"/>
    </xf>
    <xf numFmtId="0" fontId="12" fillId="0" borderId="0" xfId="0" applyFont="1" applyAlignment="1">
      <alignment horizontal="left"/>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wrapText="1"/>
    </xf>
    <xf numFmtId="0" fontId="0" fillId="0" borderId="0" xfId="0" applyAlignment="1">
      <alignment horizontal="left" wrapText="1"/>
    </xf>
    <xf numFmtId="0" fontId="0" fillId="0" borderId="0" xfId="0" applyAlignment="1" applyProtection="1">
      <alignment horizontal="center"/>
      <protection locked="0"/>
    </xf>
    <xf numFmtId="0" fontId="45" fillId="4" borderId="40" xfId="0" applyFont="1" applyFill="1" applyBorder="1" applyAlignment="1" applyProtection="1">
      <alignment horizontal="left" vertical="center"/>
      <protection locked="0"/>
    </xf>
    <xf numFmtId="0" fontId="45" fillId="4" borderId="41"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5" fillId="4" borderId="70" xfId="0" applyFont="1" applyFill="1" applyBorder="1" applyAlignment="1" applyProtection="1">
      <alignment horizontal="left" vertical="center"/>
      <protection locked="0"/>
    </xf>
    <xf numFmtId="0" fontId="45" fillId="4" borderId="66" xfId="0" applyFont="1" applyFill="1" applyBorder="1" applyAlignment="1" applyProtection="1">
      <alignment horizontal="left" vertical="center"/>
      <protection locked="0"/>
    </xf>
    <xf numFmtId="0" fontId="45" fillId="4" borderId="63" xfId="0" applyFont="1" applyFill="1" applyBorder="1" applyAlignment="1" applyProtection="1">
      <alignment horizontal="left" vertical="center"/>
      <protection locked="0"/>
    </xf>
    <xf numFmtId="0" fontId="45" fillId="4" borderId="9" xfId="0" applyFont="1" applyFill="1" applyBorder="1" applyAlignment="1" applyProtection="1">
      <alignment horizontal="left" vertical="center"/>
      <protection locked="0"/>
    </xf>
    <xf numFmtId="0" fontId="45" fillId="4" borderId="15" xfId="0" applyFont="1" applyFill="1" applyBorder="1" applyAlignment="1" applyProtection="1">
      <alignment horizontal="left" vertical="center"/>
      <protection locked="0"/>
    </xf>
    <xf numFmtId="0" fontId="45" fillId="4" borderId="62" xfId="0" applyFont="1" applyFill="1" applyBorder="1" applyAlignment="1" applyProtection="1">
      <alignment horizontal="left" vertical="center"/>
      <protection locked="0"/>
    </xf>
    <xf numFmtId="0" fontId="4" fillId="3" borderId="9" xfId="0" applyFont="1" applyFill="1" applyBorder="1" applyAlignment="1">
      <alignment horizontal="left" vertical="center"/>
    </xf>
    <xf numFmtId="0" fontId="4" fillId="3" borderId="15" xfId="0" applyFont="1" applyFill="1" applyBorder="1" applyAlignment="1">
      <alignment horizontal="left" vertical="center"/>
    </xf>
    <xf numFmtId="0" fontId="4" fillId="3" borderId="10" xfId="0" applyFont="1" applyFill="1" applyBorder="1" applyAlignment="1">
      <alignment horizontal="left" vertical="center"/>
    </xf>
    <xf numFmtId="0" fontId="8" fillId="9" borderId="34" xfId="0" applyFont="1" applyFill="1" applyBorder="1" applyAlignment="1">
      <alignment horizontal="center" vertical="center"/>
    </xf>
    <xf numFmtId="0" fontId="8" fillId="9" borderId="55" xfId="0" applyFont="1" applyFill="1" applyBorder="1" applyAlignment="1">
      <alignment horizontal="center" vertical="center"/>
    </xf>
    <xf numFmtId="0" fontId="8" fillId="9" borderId="35" xfId="0" applyFont="1" applyFill="1" applyBorder="1" applyAlignment="1">
      <alignment horizontal="center" vertical="center"/>
    </xf>
    <xf numFmtId="0" fontId="34" fillId="2" borderId="93" xfId="0" applyFont="1" applyFill="1" applyBorder="1" applyAlignment="1">
      <alignment horizontal="center" vertical="center" wrapText="1"/>
    </xf>
    <xf numFmtId="0" fontId="34" fillId="2" borderId="94" xfId="0" applyFont="1" applyFill="1" applyBorder="1" applyAlignment="1">
      <alignment horizontal="center" vertical="center" wrapText="1"/>
    </xf>
    <xf numFmtId="0" fontId="34" fillId="2" borderId="95" xfId="0" applyFont="1" applyFill="1" applyBorder="1" applyAlignment="1">
      <alignment horizontal="center" vertical="center" wrapText="1"/>
    </xf>
    <xf numFmtId="0" fontId="34" fillId="7" borderId="93" xfId="0" applyFont="1" applyFill="1" applyBorder="1" applyAlignment="1">
      <alignment horizontal="center" vertical="center" wrapText="1"/>
    </xf>
    <xf numFmtId="0" fontId="34" fillId="7" borderId="94" xfId="0" applyFont="1" applyFill="1" applyBorder="1" applyAlignment="1">
      <alignment horizontal="center" vertical="center" wrapText="1"/>
    </xf>
    <xf numFmtId="0" fontId="34" fillId="7" borderId="95" xfId="0" applyFont="1" applyFill="1" applyBorder="1" applyAlignment="1">
      <alignment horizontal="center" vertical="center" wrapText="1"/>
    </xf>
    <xf numFmtId="0" fontId="6" fillId="7" borderId="6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2" fillId="6" borderId="1" xfId="0" applyFont="1" applyFill="1" applyBorder="1" applyAlignment="1">
      <alignment horizontal="left" vertical="center"/>
    </xf>
    <xf numFmtId="0" fontId="22" fillId="6" borderId="6" xfId="0" applyFont="1" applyFill="1" applyBorder="1" applyAlignment="1">
      <alignment horizontal="left" vertical="center"/>
    </xf>
    <xf numFmtId="0" fontId="22" fillId="6" borderId="49" xfId="0" applyFont="1" applyFill="1" applyBorder="1" applyAlignment="1">
      <alignment horizontal="left" vertical="center"/>
    </xf>
    <xf numFmtId="0" fontId="22" fillId="6" borderId="52" xfId="0" applyFont="1" applyFill="1" applyBorder="1" applyAlignment="1">
      <alignment horizontal="left" vertical="center"/>
    </xf>
    <xf numFmtId="0" fontId="22" fillId="6" borderId="43" xfId="0" applyFont="1" applyFill="1" applyBorder="1" applyAlignment="1">
      <alignment horizontal="left" vertical="center"/>
    </xf>
    <xf numFmtId="0" fontId="19" fillId="0" borderId="0" xfId="0" applyFont="1" applyAlignment="1">
      <alignment horizontal="left" vertical="top" wrapText="1"/>
    </xf>
    <xf numFmtId="0" fontId="8" fillId="10" borderId="0" xfId="0" applyFont="1" applyFill="1" applyAlignment="1">
      <alignment horizontal="left" vertical="top" wrapText="1"/>
    </xf>
    <xf numFmtId="0" fontId="20" fillId="0" borderId="0" xfId="0" applyFont="1" applyAlignment="1">
      <alignment horizontal="left" vertical="top" wrapText="1"/>
    </xf>
    <xf numFmtId="0" fontId="12" fillId="0" borderId="0" xfId="0" applyFont="1" applyAlignment="1">
      <alignment horizontal="left" vertical="center" wrapText="1"/>
    </xf>
    <xf numFmtId="0" fontId="45" fillId="4" borderId="1" xfId="0" applyFont="1" applyFill="1" applyBorder="1" applyAlignment="1" applyProtection="1">
      <alignment horizontal="left" vertical="center" wrapText="1"/>
      <protection locked="0"/>
    </xf>
    <xf numFmtId="0" fontId="45" fillId="4" borderId="36" xfId="0" applyFont="1" applyFill="1" applyBorder="1" applyAlignment="1" applyProtection="1">
      <alignment horizontal="left" vertical="center" wrapText="1"/>
      <protection locked="0"/>
    </xf>
    <xf numFmtId="0" fontId="45" fillId="4" borderId="52" xfId="0" applyFont="1" applyFill="1" applyBorder="1" applyAlignment="1" applyProtection="1">
      <alignment horizontal="left" vertical="center" wrapText="1"/>
      <protection locked="0"/>
    </xf>
    <xf numFmtId="0" fontId="45" fillId="4" borderId="43" xfId="0" applyFont="1" applyFill="1" applyBorder="1" applyAlignment="1" applyProtection="1">
      <alignment horizontal="left" vertical="center" wrapText="1"/>
      <protection locked="0"/>
    </xf>
    <xf numFmtId="0" fontId="8" fillId="9" borderId="29" xfId="0" applyFont="1" applyFill="1" applyBorder="1" applyAlignment="1">
      <alignment horizontal="center" vertical="center"/>
    </xf>
    <xf numFmtId="0" fontId="8" fillId="9" borderId="64" xfId="0" applyFont="1" applyFill="1" applyBorder="1" applyAlignment="1">
      <alignment horizontal="center" vertical="center"/>
    </xf>
    <xf numFmtId="0" fontId="8" fillId="9" borderId="2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4" fillId="2" borderId="10" xfId="0" applyFont="1" applyFill="1" applyBorder="1" applyAlignment="1">
      <alignment horizontal="left" vertical="center"/>
    </xf>
    <xf numFmtId="0" fontId="28" fillId="0" borderId="0" xfId="0" applyFont="1" applyAlignment="1">
      <alignment horizontal="left" vertical="center" wrapText="1"/>
    </xf>
    <xf numFmtId="0" fontId="45" fillId="4" borderId="45" xfId="0" applyFont="1" applyFill="1" applyBorder="1" applyAlignment="1" applyProtection="1">
      <alignment horizontal="left" vertical="center" wrapText="1"/>
      <protection locked="0"/>
    </xf>
    <xf numFmtId="0" fontId="45" fillId="4" borderId="42" xfId="0" applyFont="1" applyFill="1" applyBorder="1" applyAlignment="1" applyProtection="1">
      <alignment horizontal="left" vertical="center" wrapText="1"/>
      <protection locked="0"/>
    </xf>
    <xf numFmtId="0" fontId="6" fillId="2" borderId="6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left" wrapText="1"/>
    </xf>
    <xf numFmtId="0" fontId="12" fillId="0" borderId="0" xfId="0" applyFont="1" applyAlignment="1">
      <alignment horizontal="left" wrapText="1"/>
    </xf>
    <xf numFmtId="0" fontId="7" fillId="2" borderId="6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15" fillId="6" borderId="34" xfId="0" applyFont="1" applyFill="1" applyBorder="1" applyAlignment="1">
      <alignment horizontal="right" vertical="center" wrapText="1" indent="1"/>
    </xf>
    <xf numFmtId="0" fontId="15" fillId="6" borderId="55" xfId="0" applyFont="1" applyFill="1" applyBorder="1" applyAlignment="1">
      <alignment horizontal="right" vertical="center" wrapText="1" indent="1"/>
    </xf>
    <xf numFmtId="0" fontId="15" fillId="6" borderId="35" xfId="0" applyFont="1" applyFill="1" applyBorder="1" applyAlignment="1">
      <alignment horizontal="right" vertical="center" wrapText="1" indent="1"/>
    </xf>
    <xf numFmtId="0" fontId="7" fillId="7" borderId="40" xfId="0" applyFont="1" applyFill="1" applyBorder="1" applyAlignment="1">
      <alignment horizontal="center" vertical="center"/>
    </xf>
    <xf numFmtId="0" fontId="7" fillId="7" borderId="41" xfId="0" applyFont="1" applyFill="1" applyBorder="1" applyAlignment="1">
      <alignment horizontal="center" vertical="center"/>
    </xf>
    <xf numFmtId="0" fontId="7" fillId="7" borderId="44"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10" xfId="0" applyFont="1" applyFill="1" applyBorder="1" applyAlignment="1">
      <alignment horizontal="center" vertical="center"/>
    </xf>
    <xf numFmtId="0" fontId="36" fillId="7" borderId="40"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92" xfId="0" applyFont="1" applyFill="1" applyBorder="1" applyAlignment="1">
      <alignment horizontal="center" vertical="center" wrapText="1"/>
    </xf>
    <xf numFmtId="0" fontId="36" fillId="2" borderId="40"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6" fillId="2" borderId="92" xfId="0" applyFont="1" applyFill="1" applyBorder="1" applyAlignment="1">
      <alignment horizontal="center" vertical="center" wrapText="1"/>
    </xf>
    <xf numFmtId="0" fontId="0" fillId="9" borderId="86" xfId="0" applyFill="1" applyBorder="1" applyAlignment="1">
      <alignment horizontal="center" vertical="center"/>
    </xf>
    <xf numFmtId="0" fontId="0" fillId="9" borderId="87" xfId="0" applyFill="1" applyBorder="1" applyAlignment="1">
      <alignment horizontal="center" vertical="center"/>
    </xf>
    <xf numFmtId="0" fontId="0" fillId="9" borderId="88" xfId="0" applyFill="1" applyBorder="1" applyAlignment="1">
      <alignment horizontal="center" vertical="center"/>
    </xf>
    <xf numFmtId="0" fontId="0" fillId="9" borderId="78" xfId="0" applyFill="1" applyBorder="1" applyAlignment="1">
      <alignment horizontal="center" vertical="center"/>
    </xf>
    <xf numFmtId="0" fontId="0" fillId="9" borderId="79" xfId="0" applyFill="1" applyBorder="1" applyAlignment="1">
      <alignment horizontal="center" vertical="center"/>
    </xf>
    <xf numFmtId="0" fontId="0" fillId="9" borderId="80" xfId="0" applyFill="1" applyBorder="1" applyAlignment="1">
      <alignment horizontal="center" vertical="center"/>
    </xf>
    <xf numFmtId="0" fontId="36" fillId="7" borderId="9" xfId="0" applyFont="1" applyFill="1" applyBorder="1" applyAlignment="1">
      <alignment horizontal="center" vertical="center"/>
    </xf>
    <xf numFmtId="0" fontId="36" fillId="7" borderId="15" xfId="0" applyFont="1" applyFill="1" applyBorder="1" applyAlignment="1">
      <alignment horizontal="center" vertical="center"/>
    </xf>
    <xf numFmtId="0" fontId="36" fillId="7" borderId="10" xfId="0" applyFont="1" applyFill="1" applyBorder="1" applyAlignment="1">
      <alignment horizontal="center" vertical="center"/>
    </xf>
    <xf numFmtId="0" fontId="0" fillId="6" borderId="19" xfId="0" applyFill="1" applyBorder="1" applyAlignment="1">
      <alignment horizontal="right" vertical="center" wrapText="1" indent="1"/>
    </xf>
    <xf numFmtId="0" fontId="0" fillId="6" borderId="41" xfId="0" applyFill="1" applyBorder="1" applyAlignment="1">
      <alignment horizontal="right" vertical="center" wrapText="1" indent="1"/>
    </xf>
    <xf numFmtId="0" fontId="0" fillId="6" borderId="18" xfId="0" applyFill="1" applyBorder="1" applyAlignment="1">
      <alignment horizontal="right" vertical="center" wrapText="1" indent="1"/>
    </xf>
    <xf numFmtId="0" fontId="0" fillId="6" borderId="30" xfId="0" applyFill="1" applyBorder="1" applyAlignment="1">
      <alignment horizontal="right" vertical="center" wrapText="1" indent="1"/>
    </xf>
    <xf numFmtId="0" fontId="0" fillId="6" borderId="66" xfId="0" applyFill="1" applyBorder="1" applyAlignment="1">
      <alignment horizontal="right" vertical="center" wrapText="1" indent="1"/>
    </xf>
    <xf numFmtId="0" fontId="0" fillId="6" borderId="63" xfId="0" applyFill="1" applyBorder="1" applyAlignment="1">
      <alignment horizontal="right" vertical="center" wrapText="1" indent="1"/>
    </xf>
    <xf numFmtId="0" fontId="0" fillId="6" borderId="54" xfId="0" applyFill="1" applyBorder="1" applyAlignment="1">
      <alignment horizontal="right" vertical="center" wrapText="1" indent="1"/>
    </xf>
    <xf numFmtId="0" fontId="0" fillId="6" borderId="15" xfId="0" applyFill="1" applyBorder="1" applyAlignment="1">
      <alignment horizontal="right" vertical="center" wrapText="1" indent="1"/>
    </xf>
    <xf numFmtId="0" fontId="0" fillId="6" borderId="62" xfId="0" applyFill="1" applyBorder="1" applyAlignment="1">
      <alignment horizontal="right" vertical="center" wrapText="1" indent="1"/>
    </xf>
    <xf numFmtId="0" fontId="8" fillId="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4" fillId="5" borderId="9" xfId="0" applyFont="1" applyFill="1" applyBorder="1" applyAlignment="1">
      <alignment horizontal="left" vertical="center"/>
    </xf>
    <xf numFmtId="0" fontId="4" fillId="5" borderId="15" xfId="0" applyFont="1" applyFill="1" applyBorder="1" applyAlignment="1">
      <alignment horizontal="left" vertical="center"/>
    </xf>
    <xf numFmtId="0" fontId="4" fillId="5" borderId="10" xfId="0" applyFont="1" applyFill="1" applyBorder="1" applyAlignment="1">
      <alignment horizontal="left" vertical="center"/>
    </xf>
    <xf numFmtId="0" fontId="0" fillId="6" borderId="37" xfId="0" applyFill="1" applyBorder="1" applyAlignment="1">
      <alignment horizontal="right" vertical="center" wrapText="1" indent="1"/>
    </xf>
    <xf numFmtId="0" fontId="0" fillId="6" borderId="45" xfId="0" applyFill="1" applyBorder="1" applyAlignment="1">
      <alignment horizontal="right" vertical="center" wrapText="1" indent="1"/>
    </xf>
    <xf numFmtId="0" fontId="0" fillId="6" borderId="38" xfId="0" applyFill="1" applyBorder="1" applyAlignment="1">
      <alignment horizontal="right" vertical="center" wrapText="1" indent="1"/>
    </xf>
    <xf numFmtId="0" fontId="0" fillId="6" borderId="1" xfId="0" applyFill="1" applyBorder="1" applyAlignment="1">
      <alignment horizontal="right" vertical="center" wrapText="1" indent="1"/>
    </xf>
    <xf numFmtId="0" fontId="15" fillId="6" borderId="50" xfId="0" applyFont="1" applyFill="1" applyBorder="1" applyAlignment="1">
      <alignment horizontal="right" vertical="center" wrapText="1" indent="1"/>
    </xf>
    <xf numFmtId="0" fontId="15" fillId="6" borderId="57" xfId="0" applyFont="1" applyFill="1" applyBorder="1" applyAlignment="1">
      <alignment horizontal="right" vertical="center" wrapText="1" indent="1"/>
    </xf>
    <xf numFmtId="0" fontId="0" fillId="6" borderId="67" xfId="0" applyFill="1" applyBorder="1" applyAlignment="1">
      <alignment horizontal="right" vertical="center" wrapText="1" indent="1"/>
    </xf>
    <xf numFmtId="0" fontId="0" fillId="6" borderId="5" xfId="0" applyFill="1" applyBorder="1" applyAlignment="1">
      <alignment horizontal="right" vertical="center" wrapText="1" indent="1"/>
    </xf>
    <xf numFmtId="0" fontId="7" fillId="0" borderId="0" xfId="0" applyFont="1" applyAlignment="1">
      <alignment horizontal="left" vertical="center" wrapText="1"/>
    </xf>
    <xf numFmtId="0" fontId="6" fillId="0" borderId="0" xfId="0" applyFont="1" applyAlignment="1">
      <alignment horizontal="left" vertical="center" wrapText="1"/>
    </xf>
    <xf numFmtId="10" fontId="0" fillId="0" borderId="98" xfId="1" applyNumberFormat="1" applyFont="1" applyFill="1" applyBorder="1" applyAlignment="1" applyProtection="1">
      <alignment horizontal="left" vertical="center" wrapText="1"/>
      <protection locked="0"/>
    </xf>
    <xf numFmtId="10" fontId="51" fillId="0" borderId="98" xfId="1" applyNumberFormat="1" applyFont="1" applyFill="1" applyBorder="1" applyAlignment="1" applyProtection="1">
      <alignment horizontal="left" vertical="center" wrapText="1"/>
      <protection locked="0"/>
    </xf>
    <xf numFmtId="0" fontId="6" fillId="0" borderId="0" xfId="0" applyFont="1" applyAlignment="1">
      <alignment horizontal="left" vertical="center"/>
    </xf>
    <xf numFmtId="0" fontId="34" fillId="7" borderId="9" xfId="0" applyFont="1" applyFill="1" applyBorder="1" applyAlignment="1">
      <alignment horizontal="center" vertical="center"/>
    </xf>
    <xf numFmtId="0" fontId="34" fillId="7" borderId="15" xfId="0" applyFont="1" applyFill="1" applyBorder="1" applyAlignment="1">
      <alignment horizontal="center" vertical="center"/>
    </xf>
    <xf numFmtId="0" fontId="34" fillId="7" borderId="10" xfId="0" applyFont="1" applyFill="1" applyBorder="1" applyAlignment="1">
      <alignment horizontal="center" vertical="center"/>
    </xf>
    <xf numFmtId="0" fontId="7" fillId="0" borderId="16" xfId="0" applyFont="1" applyBorder="1" applyAlignment="1">
      <alignment horizontal="left" vertical="center" wrapText="1"/>
    </xf>
    <xf numFmtId="0" fontId="7" fillId="0" borderId="0" xfId="0" applyFont="1" applyAlignment="1">
      <alignment horizontal="left" vertical="center"/>
    </xf>
    <xf numFmtId="0" fontId="34" fillId="2" borderId="9"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10" xfId="0" applyFont="1" applyFill="1" applyBorder="1" applyAlignment="1">
      <alignment horizontal="center" vertical="center"/>
    </xf>
    <xf numFmtId="0" fontId="22" fillId="6" borderId="4" xfId="0" applyFont="1" applyFill="1" applyBorder="1" applyAlignment="1">
      <alignment horizontal="left" vertical="center"/>
    </xf>
    <xf numFmtId="0" fontId="22" fillId="6" borderId="66" xfId="0" applyFont="1" applyFill="1" applyBorder="1" applyAlignment="1">
      <alignment horizontal="left" vertical="center"/>
    </xf>
    <xf numFmtId="0" fontId="22" fillId="6" borderId="63" xfId="0" applyFont="1" applyFill="1" applyBorder="1" applyAlignment="1">
      <alignment horizontal="left" vertical="center"/>
    </xf>
    <xf numFmtId="0" fontId="19" fillId="0" borderId="0" xfId="0" applyFont="1" applyAlignment="1">
      <alignment horizontal="left" vertical="center" wrapText="1"/>
    </xf>
    <xf numFmtId="0" fontId="56" fillId="9" borderId="9" xfId="0" applyFont="1" applyFill="1" applyBorder="1" applyAlignment="1">
      <alignment horizontal="center" vertical="center"/>
    </xf>
    <xf numFmtId="0" fontId="56" fillId="9" borderId="15" xfId="0" applyFont="1" applyFill="1" applyBorder="1" applyAlignment="1">
      <alignment horizontal="center" vertical="center"/>
    </xf>
    <xf numFmtId="0" fontId="56" fillId="9" borderId="10" xfId="0" applyFont="1" applyFill="1" applyBorder="1" applyAlignment="1">
      <alignment horizontal="center" vertical="center"/>
    </xf>
    <xf numFmtId="0" fontId="19" fillId="9" borderId="9"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18" fillId="7" borderId="12" xfId="0" applyFont="1" applyFill="1" applyBorder="1" applyAlignment="1">
      <alignment horizontal="left" vertical="center" wrapText="1"/>
    </xf>
  </cellXfs>
  <cellStyles count="2">
    <cellStyle name="Normal" xfId="0" builtinId="0"/>
    <cellStyle name="Percent" xfId="1" builtinId="5"/>
  </cellStyles>
  <dxfs count="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EF9B2"/>
      <color rgb="FFF68222"/>
      <color rgb="FF00B050"/>
      <color rgb="FF33CC33"/>
      <color rgb="FFFFFFCC"/>
      <color rgb="FFF3D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64"/>
  <sheetViews>
    <sheetView tabSelected="1" zoomScale="95" zoomScaleNormal="95" workbookViewId="0"/>
  </sheetViews>
  <sheetFormatPr defaultRowHeight="15"/>
  <cols>
    <col min="1" max="1" width="136.42578125" customWidth="1"/>
  </cols>
  <sheetData>
    <row r="1" spans="1:1" ht="42" customHeight="1">
      <c r="A1" s="386" t="s">
        <v>0</v>
      </c>
    </row>
    <row r="2" spans="1:1" ht="38.25" customHeight="1" thickTop="1">
      <c r="A2" s="49" t="s">
        <v>1</v>
      </c>
    </row>
    <row r="3" spans="1:1" ht="50.1" customHeight="1">
      <c r="A3" s="50" t="s">
        <v>2</v>
      </c>
    </row>
    <row r="4" spans="1:1" ht="109.5" customHeight="1">
      <c r="A4" s="523" t="s">
        <v>3</v>
      </c>
    </row>
    <row r="5" spans="1:1" ht="50.1" customHeight="1">
      <c r="A5" s="50" t="s">
        <v>4</v>
      </c>
    </row>
    <row r="6" spans="1:1" ht="80.25" customHeight="1" thickBot="1">
      <c r="A6" s="51" t="s">
        <v>5</v>
      </c>
    </row>
    <row r="7" spans="1:1" ht="24" customHeight="1" thickTop="1" thickBot="1">
      <c r="A7" s="1"/>
    </row>
    <row r="8" spans="1:1" ht="51" customHeight="1" thickTop="1">
      <c r="A8" s="2" t="s">
        <v>6</v>
      </c>
    </row>
    <row r="9" spans="1:1" ht="45" customHeight="1">
      <c r="A9" s="8" t="s">
        <v>7</v>
      </c>
    </row>
    <row r="10" spans="1:1" ht="45" customHeight="1">
      <c r="A10" s="8" t="s">
        <v>8</v>
      </c>
    </row>
    <row r="11" spans="1:1" ht="45" customHeight="1" thickBot="1">
      <c r="A11" s="9" t="s">
        <v>9</v>
      </c>
    </row>
    <row r="12" spans="1:1" ht="24" customHeight="1" thickTop="1" thickBot="1">
      <c r="A12" s="1"/>
    </row>
    <row r="13" spans="1:1" ht="51" customHeight="1" thickTop="1">
      <c r="A13" s="3" t="s">
        <v>10</v>
      </c>
    </row>
    <row r="14" spans="1:1" ht="45" customHeight="1">
      <c r="A14" s="4" t="s">
        <v>11</v>
      </c>
    </row>
    <row r="15" spans="1:1" ht="45" customHeight="1">
      <c r="A15" s="4" t="s">
        <v>12</v>
      </c>
    </row>
    <row r="16" spans="1:1" ht="60" customHeight="1" thickBot="1">
      <c r="A16" s="5" t="s">
        <v>13</v>
      </c>
    </row>
    <row r="17" spans="1:22" ht="24" customHeight="1" thickTop="1" thickBot="1">
      <c r="A17" s="1"/>
    </row>
    <row r="18" spans="1:22" ht="51" customHeight="1" thickTop="1">
      <c r="A18" s="11" t="s">
        <v>14</v>
      </c>
    </row>
    <row r="19" spans="1:22" ht="45" customHeight="1">
      <c r="A19" s="10" t="s">
        <v>15</v>
      </c>
    </row>
    <row r="20" spans="1:22" ht="45" customHeight="1">
      <c r="A20" s="10" t="s">
        <v>16</v>
      </c>
    </row>
    <row r="21" spans="1:22" ht="60" customHeight="1" thickBot="1">
      <c r="A21" s="48" t="s">
        <v>17</v>
      </c>
    </row>
    <row r="22" spans="1:22" ht="51" customHeight="1" thickTop="1">
      <c r="A22" s="14" t="s">
        <v>18</v>
      </c>
    </row>
    <row r="23" spans="1:22" ht="51" customHeight="1">
      <c r="A23" s="12"/>
    </row>
    <row r="25" spans="1:22">
      <c r="V25" s="13"/>
    </row>
    <row r="26" spans="1:22">
      <c r="V26" s="13"/>
    </row>
    <row r="27" spans="1:22">
      <c r="V27" s="13"/>
    </row>
    <row r="28" spans="1:22">
      <c r="V28" s="13"/>
    </row>
    <row r="29" spans="1:22">
      <c r="V29" s="13"/>
    </row>
    <row r="30" spans="1:22">
      <c r="V30" s="13"/>
    </row>
    <row r="31" spans="1:22">
      <c r="V31" s="13"/>
    </row>
    <row r="32" spans="1:22">
      <c r="V32" s="13"/>
    </row>
    <row r="33" spans="22:22">
      <c r="V33" s="13"/>
    </row>
    <row r="34" spans="22:22">
      <c r="V34" s="13"/>
    </row>
    <row r="35" spans="22:22">
      <c r="V35" s="13"/>
    </row>
    <row r="36" spans="22:22">
      <c r="V36" s="13"/>
    </row>
    <row r="37" spans="22:22">
      <c r="V37" s="13"/>
    </row>
    <row r="38" spans="22:22">
      <c r="V38" s="13"/>
    </row>
    <row r="39" spans="22:22">
      <c r="V39" s="13"/>
    </row>
    <row r="40" spans="22:22">
      <c r="V40" s="13"/>
    </row>
    <row r="41" spans="22:22">
      <c r="V41" s="13"/>
    </row>
    <row r="42" spans="22:22">
      <c r="V42" s="13"/>
    </row>
    <row r="43" spans="22:22">
      <c r="V43" s="13"/>
    </row>
    <row r="44" spans="22:22">
      <c r="V44" s="13"/>
    </row>
    <row r="45" spans="22:22">
      <c r="V45" s="13"/>
    </row>
    <row r="46" spans="22:22">
      <c r="V46" s="13"/>
    </row>
    <row r="47" spans="22:22">
      <c r="V47" s="13"/>
    </row>
    <row r="48" spans="22:22">
      <c r="V48" s="13"/>
    </row>
    <row r="49" spans="3:22">
      <c r="V49" s="13"/>
    </row>
    <row r="50" spans="3:22">
      <c r="V50" s="13"/>
    </row>
    <row r="51" spans="3:22">
      <c r="V51" s="13"/>
    </row>
    <row r="52" spans="3:22">
      <c r="V52" s="13"/>
    </row>
    <row r="53" spans="3:22">
      <c r="V53" s="13"/>
    </row>
    <row r="54" spans="3:22">
      <c r="V54" s="13"/>
    </row>
    <row r="55" spans="3:22">
      <c r="C55" s="13"/>
      <c r="D55" s="13"/>
      <c r="E55" s="13"/>
      <c r="F55" s="13"/>
      <c r="G55" s="13"/>
      <c r="H55" s="13"/>
      <c r="I55" s="13"/>
      <c r="J55" s="13"/>
      <c r="K55" s="13"/>
      <c r="L55" s="13"/>
      <c r="M55" s="13"/>
      <c r="N55" s="13"/>
      <c r="O55" s="13"/>
      <c r="P55" s="13"/>
      <c r="Q55" s="13"/>
      <c r="R55" s="13"/>
      <c r="S55" s="13"/>
      <c r="T55" s="13"/>
      <c r="U55" s="13"/>
      <c r="V55" s="13"/>
    </row>
    <row r="56" spans="3:22">
      <c r="C56" s="13"/>
      <c r="D56" s="13"/>
      <c r="E56" s="13"/>
      <c r="F56" s="13"/>
      <c r="G56" s="13"/>
      <c r="H56" s="13"/>
      <c r="I56" s="13"/>
      <c r="J56" s="13"/>
      <c r="K56" s="13"/>
      <c r="L56" s="13"/>
      <c r="M56" s="13"/>
      <c r="N56" s="13"/>
      <c r="O56" s="13"/>
      <c r="P56" s="13"/>
      <c r="Q56" s="13"/>
      <c r="R56" s="13"/>
      <c r="S56" s="13"/>
      <c r="T56" s="13"/>
      <c r="U56" s="13"/>
      <c r="V56" s="13"/>
    </row>
    <row r="57" spans="3:22">
      <c r="C57" s="13"/>
      <c r="D57" s="13"/>
      <c r="E57" s="13"/>
      <c r="F57" s="13"/>
      <c r="G57" s="13"/>
      <c r="H57" s="13"/>
      <c r="I57" s="13"/>
      <c r="J57" s="13"/>
      <c r="K57" s="13"/>
      <c r="L57" s="13"/>
      <c r="M57" s="13"/>
      <c r="N57" s="13"/>
      <c r="O57" s="13"/>
      <c r="P57" s="13"/>
      <c r="Q57" s="13"/>
      <c r="R57" s="13"/>
      <c r="S57" s="13"/>
      <c r="T57" s="13"/>
      <c r="U57" s="13"/>
      <c r="V57" s="13"/>
    </row>
    <row r="58" spans="3:22">
      <c r="C58" s="13"/>
      <c r="D58" s="13"/>
      <c r="E58" s="13"/>
      <c r="F58" s="13"/>
      <c r="G58" s="13"/>
      <c r="H58" s="13"/>
      <c r="I58" s="13"/>
      <c r="J58" s="13"/>
      <c r="K58" s="13"/>
      <c r="L58" s="13"/>
      <c r="M58" s="13"/>
      <c r="N58" s="13"/>
      <c r="O58" s="13"/>
      <c r="P58" s="13"/>
      <c r="Q58" s="13"/>
      <c r="R58" s="13"/>
      <c r="S58" s="13"/>
      <c r="T58" s="13"/>
      <c r="U58" s="13"/>
      <c r="V58" s="13"/>
    </row>
    <row r="59" spans="3:22">
      <c r="C59" s="13"/>
      <c r="D59" s="13"/>
      <c r="E59" s="13"/>
      <c r="F59" s="13"/>
      <c r="G59" s="13"/>
      <c r="H59" s="13"/>
      <c r="I59" s="13"/>
      <c r="J59" s="13"/>
      <c r="K59" s="13"/>
      <c r="L59" s="13"/>
      <c r="M59" s="13"/>
      <c r="N59" s="13"/>
      <c r="O59" s="13"/>
      <c r="P59" s="13"/>
      <c r="Q59" s="13"/>
      <c r="R59" s="13"/>
      <c r="S59" s="13"/>
      <c r="T59" s="13"/>
      <c r="U59" s="13"/>
      <c r="V59" s="13"/>
    </row>
    <row r="60" spans="3:22">
      <c r="C60" s="13"/>
      <c r="D60" s="13"/>
      <c r="E60" s="13"/>
      <c r="F60" s="13"/>
      <c r="G60" s="13"/>
      <c r="H60" s="13"/>
      <c r="I60" s="13"/>
      <c r="J60" s="13"/>
      <c r="K60" s="13"/>
      <c r="L60" s="13"/>
      <c r="M60" s="13"/>
      <c r="N60" s="13"/>
      <c r="O60" s="13"/>
      <c r="P60" s="13"/>
      <c r="Q60" s="13"/>
      <c r="R60" s="13"/>
      <c r="S60" s="13"/>
      <c r="T60" s="13"/>
      <c r="U60" s="13"/>
      <c r="V60" s="13"/>
    </row>
    <row r="61" spans="3:22">
      <c r="C61" s="13"/>
      <c r="D61" s="13"/>
      <c r="E61" s="13"/>
      <c r="F61" s="13"/>
      <c r="G61" s="13"/>
      <c r="H61" s="13"/>
      <c r="I61" s="13"/>
      <c r="J61" s="13"/>
      <c r="K61" s="13"/>
      <c r="L61" s="13"/>
      <c r="M61" s="13"/>
      <c r="N61" s="13"/>
      <c r="O61" s="13"/>
      <c r="P61" s="13"/>
      <c r="Q61" s="13"/>
      <c r="R61" s="13"/>
      <c r="S61" s="13"/>
      <c r="T61" s="13"/>
      <c r="U61" s="13"/>
      <c r="V61" s="13"/>
    </row>
    <row r="62" spans="3:22">
      <c r="C62" s="13"/>
      <c r="D62" s="13"/>
      <c r="E62" s="13"/>
      <c r="F62" s="13"/>
      <c r="G62" s="13"/>
      <c r="H62" s="13"/>
      <c r="I62" s="13"/>
      <c r="J62" s="13"/>
      <c r="K62" s="13"/>
      <c r="L62" s="13"/>
      <c r="M62" s="13"/>
      <c r="N62" s="13"/>
      <c r="O62" s="13"/>
      <c r="P62" s="13"/>
      <c r="Q62" s="13"/>
      <c r="R62" s="13"/>
      <c r="S62" s="13"/>
      <c r="T62" s="13"/>
      <c r="U62" s="13"/>
      <c r="V62" s="13"/>
    </row>
    <row r="63" spans="3:22">
      <c r="C63" s="13"/>
      <c r="D63" s="13"/>
      <c r="E63" s="13"/>
      <c r="F63" s="13"/>
      <c r="G63" s="13"/>
      <c r="H63" s="13"/>
      <c r="I63" s="13"/>
      <c r="J63" s="13"/>
      <c r="K63" s="13"/>
      <c r="L63" s="13"/>
      <c r="M63" s="13"/>
      <c r="N63" s="13"/>
      <c r="O63" s="13"/>
      <c r="P63" s="13"/>
      <c r="Q63" s="13"/>
      <c r="R63" s="13"/>
      <c r="S63" s="13"/>
      <c r="T63" s="13"/>
      <c r="U63" s="13"/>
      <c r="V63" s="13"/>
    </row>
    <row r="64" spans="3:22">
      <c r="C64" s="13"/>
      <c r="D64" s="13"/>
      <c r="E64" s="13"/>
      <c r="F64" s="13"/>
      <c r="G64" s="13"/>
      <c r="H64" s="13"/>
      <c r="I64" s="13"/>
      <c r="J64" s="13"/>
      <c r="K64" s="13"/>
      <c r="L64" s="13"/>
      <c r="M64" s="13"/>
      <c r="N64" s="13"/>
      <c r="O64" s="13"/>
      <c r="P64" s="13"/>
      <c r="Q64" s="13"/>
      <c r="R64" s="13"/>
      <c r="S64" s="13"/>
      <c r="T64" s="13"/>
      <c r="U64" s="13"/>
      <c r="V64"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I77"/>
  <sheetViews>
    <sheetView zoomScale="85" zoomScaleNormal="85" workbookViewId="0">
      <selection activeCell="A6" sqref="A6"/>
    </sheetView>
  </sheetViews>
  <sheetFormatPr defaultRowHeight="15"/>
  <cols>
    <col min="1" max="1" width="85.85546875" style="21" customWidth="1"/>
    <col min="2" max="2" width="25.140625" style="21" customWidth="1"/>
    <col min="3" max="3" width="24.42578125" style="21" customWidth="1"/>
    <col min="4" max="4" width="26.140625" style="21" customWidth="1"/>
    <col min="5" max="5" width="24.85546875" style="21" customWidth="1"/>
    <col min="6" max="6" width="19.140625" style="21" customWidth="1"/>
    <col min="7" max="7" width="17" style="21" customWidth="1"/>
    <col min="8" max="16384" width="9.140625" style="21"/>
  </cols>
  <sheetData>
    <row r="1" spans="1:5">
      <c r="A1" s="387" t="s">
        <v>19</v>
      </c>
      <c r="B1" s="387"/>
      <c r="C1" s="13"/>
      <c r="D1" s="13"/>
    </row>
    <row r="2" spans="1:5" ht="45" customHeight="1">
      <c r="A2" s="402" t="s">
        <v>20</v>
      </c>
      <c r="B2" s="403"/>
      <c r="C2" s="403"/>
      <c r="D2" s="404"/>
    </row>
    <row r="3" spans="1:5" ht="19.5" customHeight="1">
      <c r="A3" s="80" t="s">
        <v>21</v>
      </c>
      <c r="B3" s="283"/>
    </row>
    <row r="4" spans="1:5" ht="23.25">
      <c r="A4" s="383" t="s">
        <v>22</v>
      </c>
      <c r="B4" s="119"/>
    </row>
    <row r="5" spans="1:5" ht="19.5" customHeight="1">
      <c r="A5" s="384" t="s">
        <v>23</v>
      </c>
      <c r="B5" s="119"/>
    </row>
    <row r="6" spans="1:5" ht="19.5" customHeight="1" thickBot="1">
      <c r="A6" s="119"/>
      <c r="B6" s="119"/>
    </row>
    <row r="7" spans="1:5" ht="27" customHeight="1">
      <c r="A7" s="81" t="s">
        <v>24</v>
      </c>
      <c r="B7" s="35" t="s">
        <v>25</v>
      </c>
      <c r="C7" s="22"/>
    </row>
    <row r="8" spans="1:5" ht="27" customHeight="1">
      <c r="A8" s="83" t="s">
        <v>26</v>
      </c>
      <c r="B8" s="71" t="s">
        <v>27</v>
      </c>
      <c r="C8" s="22"/>
    </row>
    <row r="9" spans="1:5" ht="27" customHeight="1">
      <c r="A9" s="83" t="s">
        <v>28</v>
      </c>
      <c r="B9" s="71" t="s">
        <v>29</v>
      </c>
      <c r="C9" s="22"/>
    </row>
    <row r="10" spans="1:5" ht="45" customHeight="1" thickBot="1">
      <c r="A10" s="84" t="s">
        <v>30</v>
      </c>
      <c r="B10" s="77" t="s">
        <v>31</v>
      </c>
      <c r="C10" s="390" t="s">
        <v>32</v>
      </c>
      <c r="D10" s="391"/>
      <c r="E10" s="391"/>
    </row>
    <row r="11" spans="1:5" ht="15" customHeight="1" thickBot="1">
      <c r="A11" s="392" t="s">
        <v>33</v>
      </c>
      <c r="B11" s="392"/>
      <c r="C11" s="392"/>
    </row>
    <row r="12" spans="1:5" ht="27" customHeight="1">
      <c r="A12" s="85" t="s">
        <v>34</v>
      </c>
      <c r="B12" s="396"/>
      <c r="C12" s="397"/>
      <c r="D12" s="398"/>
    </row>
    <row r="13" spans="1:5" ht="27" customHeight="1">
      <c r="A13" s="86" t="s">
        <v>35</v>
      </c>
      <c r="B13" s="399"/>
      <c r="C13" s="400"/>
      <c r="D13" s="401"/>
    </row>
    <row r="14" spans="1:5" ht="27" customHeight="1">
      <c r="A14" s="86" t="s">
        <v>36</v>
      </c>
      <c r="B14" s="399"/>
      <c r="C14" s="400"/>
      <c r="D14" s="401"/>
    </row>
    <row r="15" spans="1:5" ht="27" customHeight="1">
      <c r="A15" s="86" t="s">
        <v>37</v>
      </c>
      <c r="B15" s="399"/>
      <c r="C15" s="400"/>
      <c r="D15" s="401"/>
    </row>
    <row r="16" spans="1:5" ht="27" customHeight="1">
      <c r="A16" s="87" t="s">
        <v>38</v>
      </c>
      <c r="B16" s="399"/>
      <c r="C16" s="400"/>
      <c r="D16" s="401"/>
    </row>
    <row r="17" spans="1:7" ht="27" customHeight="1" thickBot="1">
      <c r="A17" s="88" t="s">
        <v>39</v>
      </c>
      <c r="B17" s="393"/>
      <c r="C17" s="394"/>
      <c r="D17" s="395"/>
    </row>
    <row r="18" spans="1:7" ht="15" customHeight="1" thickBot="1">
      <c r="A18" s="120"/>
      <c r="B18" s="121"/>
      <c r="C18" s="122"/>
      <c r="D18" s="122"/>
    </row>
    <row r="19" spans="1:7" ht="33" customHeight="1" thickBot="1">
      <c r="A19" s="89" t="s">
        <v>40</v>
      </c>
      <c r="B19" s="75" t="s">
        <v>31</v>
      </c>
      <c r="C19" s="37"/>
      <c r="D19" s="34"/>
    </row>
    <row r="20" spans="1:7" ht="40.5" customHeight="1" thickBot="1">
      <c r="A20" s="84" t="s">
        <v>41</v>
      </c>
      <c r="B20" s="76" t="s">
        <v>31</v>
      </c>
      <c r="C20" s="74" t="s">
        <v>42</v>
      </c>
      <c r="D20" s="90" t="s">
        <v>43</v>
      </c>
      <c r="E20" s="123"/>
    </row>
    <row r="21" spans="1:7" ht="36" customHeight="1" thickBot="1">
      <c r="A21" s="22"/>
      <c r="B21" s="382"/>
      <c r="C21" s="382"/>
    </row>
    <row r="22" spans="1:7" ht="46.5" customHeight="1" thickBot="1">
      <c r="A22" s="405" t="s">
        <v>44</v>
      </c>
      <c r="B22" s="406"/>
      <c r="C22" s="406"/>
      <c r="D22" s="406"/>
      <c r="E22" s="407"/>
      <c r="F22" s="388" t="s">
        <v>45</v>
      </c>
      <c r="G22" s="389"/>
    </row>
    <row r="23" spans="1:7" ht="45.75" thickBot="1">
      <c r="A23" s="289" t="s">
        <v>46</v>
      </c>
      <c r="B23" s="92">
        <f>SUM(B25:B29)</f>
        <v>0</v>
      </c>
      <c r="C23" s="297" t="s">
        <v>47</v>
      </c>
      <c r="D23" s="93" t="s">
        <v>48</v>
      </c>
      <c r="E23" s="154" t="s">
        <v>49</v>
      </c>
    </row>
    <row r="24" spans="1:7" ht="9.75" customHeight="1" thickBot="1">
      <c r="A24" s="203"/>
      <c r="B24" s="286"/>
      <c r="C24" s="25"/>
      <c r="D24" s="25"/>
      <c r="E24" s="25"/>
    </row>
    <row r="25" spans="1:7" ht="36" customHeight="1">
      <c r="A25" s="307" t="s">
        <v>50</v>
      </c>
      <c r="B25" s="291">
        <f>C25+E25</f>
        <v>0</v>
      </c>
      <c r="C25" s="346">
        <v>0</v>
      </c>
      <c r="D25" s="344" t="s">
        <v>51</v>
      </c>
      <c r="E25" s="290">
        <v>0</v>
      </c>
    </row>
    <row r="26" spans="1:7" ht="36" customHeight="1" thickBot="1">
      <c r="A26" s="287"/>
      <c r="B26" s="94">
        <f>C26+E26</f>
        <v>0</v>
      </c>
      <c r="C26" s="347">
        <v>0</v>
      </c>
      <c r="D26" s="345" t="s">
        <v>51</v>
      </c>
      <c r="E26" s="73">
        <v>0</v>
      </c>
    </row>
    <row r="27" spans="1:7" ht="9.75" customHeight="1" thickBot="1">
      <c r="A27" s="287"/>
      <c r="B27" s="288"/>
      <c r="C27" s="285"/>
      <c r="D27" s="192"/>
      <c r="E27" s="285"/>
    </row>
    <row r="28" spans="1:7" ht="36" customHeight="1">
      <c r="A28" s="308" t="s">
        <v>52</v>
      </c>
      <c r="B28" s="291">
        <f>C28+E28</f>
        <v>0</v>
      </c>
      <c r="C28" s="346">
        <v>0</v>
      </c>
      <c r="D28" s="344" t="s">
        <v>51</v>
      </c>
      <c r="E28" s="290">
        <v>0</v>
      </c>
    </row>
    <row r="29" spans="1:7" ht="36" customHeight="1" thickBot="1">
      <c r="A29" s="287"/>
      <c r="B29" s="94">
        <f>C29+E29</f>
        <v>0</v>
      </c>
      <c r="C29" s="347">
        <v>0</v>
      </c>
      <c r="D29" s="345" t="s">
        <v>51</v>
      </c>
      <c r="E29" s="73">
        <v>0</v>
      </c>
    </row>
    <row r="30" spans="1:7" ht="27" customHeight="1" thickBot="1">
      <c r="A30" s="22"/>
      <c r="B30" s="124"/>
      <c r="C30" s="125"/>
      <c r="D30" s="125"/>
    </row>
    <row r="31" spans="1:7" ht="46.5" customHeight="1" thickBot="1">
      <c r="A31" s="405" t="s">
        <v>53</v>
      </c>
      <c r="B31" s="406"/>
      <c r="C31" s="406"/>
      <c r="D31" s="406"/>
      <c r="E31" s="407"/>
      <c r="F31" s="389" t="s">
        <v>45</v>
      </c>
      <c r="G31" s="389"/>
    </row>
    <row r="32" spans="1:7" ht="45" customHeight="1" thickBot="1">
      <c r="A32" s="95" t="s">
        <v>54</v>
      </c>
      <c r="B32" s="92">
        <f>SUM(B34:B38)</f>
        <v>0</v>
      </c>
      <c r="C32" s="296" t="s">
        <v>55</v>
      </c>
      <c r="D32" s="93" t="s">
        <v>48</v>
      </c>
      <c r="E32" s="154" t="s">
        <v>56</v>
      </c>
    </row>
    <row r="33" spans="1:9" ht="9.75" customHeight="1" thickBot="1">
      <c r="A33" s="203"/>
      <c r="B33" s="286"/>
      <c r="C33" s="25"/>
      <c r="D33" s="25"/>
      <c r="E33" s="25"/>
    </row>
    <row r="34" spans="1:9" ht="36" customHeight="1">
      <c r="A34" s="328" t="s">
        <v>57</v>
      </c>
      <c r="B34" s="294">
        <f>C34+E34</f>
        <v>0</v>
      </c>
      <c r="C34" s="295">
        <v>0</v>
      </c>
      <c r="D34" s="298" t="s">
        <v>51</v>
      </c>
      <c r="E34" s="209">
        <v>0</v>
      </c>
    </row>
    <row r="35" spans="1:9" ht="36" customHeight="1" thickBot="1">
      <c r="A35" s="300"/>
      <c r="B35" s="293">
        <f>C35+E35</f>
        <v>0</v>
      </c>
      <c r="C35" s="284">
        <v>0</v>
      </c>
      <c r="D35" s="299" t="s">
        <v>51</v>
      </c>
      <c r="E35" s="292">
        <v>0</v>
      </c>
    </row>
    <row r="36" spans="1:9" ht="9.75" customHeight="1" thickBot="1">
      <c r="A36" s="203"/>
      <c r="B36" s="286"/>
      <c r="C36" s="25"/>
      <c r="D36" s="25"/>
      <c r="E36" s="25"/>
    </row>
    <row r="37" spans="1:9" ht="36" customHeight="1">
      <c r="A37" s="329" t="s">
        <v>58</v>
      </c>
      <c r="B37" s="294">
        <f>C37+E37</f>
        <v>0</v>
      </c>
      <c r="C37" s="295">
        <v>0</v>
      </c>
      <c r="D37" s="298" t="s">
        <v>51</v>
      </c>
      <c r="E37" s="209">
        <v>0</v>
      </c>
    </row>
    <row r="38" spans="1:9" ht="36" customHeight="1" thickBot="1">
      <c r="A38" s="287"/>
      <c r="B38" s="293">
        <f>C38+E38</f>
        <v>0</v>
      </c>
      <c r="C38" s="284">
        <v>0</v>
      </c>
      <c r="D38" s="299" t="s">
        <v>51</v>
      </c>
      <c r="E38" s="292">
        <v>0</v>
      </c>
    </row>
    <row r="39" spans="1:9" ht="27" customHeight="1" thickBot="1">
      <c r="A39" s="22"/>
      <c r="B39" s="124"/>
      <c r="C39" s="22"/>
    </row>
    <row r="40" spans="1:9" ht="47.25" customHeight="1" thickBot="1">
      <c r="A40" s="405" t="s">
        <v>59</v>
      </c>
      <c r="B40" s="407"/>
      <c r="C40" s="389" t="s">
        <v>45</v>
      </c>
      <c r="D40" s="389"/>
      <c r="E40" s="97"/>
      <c r="F40" s="24"/>
      <c r="G40" s="24"/>
      <c r="H40" s="24"/>
      <c r="I40" s="24"/>
    </row>
    <row r="41" spans="1:9" ht="50.1" customHeight="1" thickBot="1">
      <c r="A41" s="303" t="s">
        <v>60</v>
      </c>
      <c r="B41" s="96">
        <f>SUM(B42:B43)</f>
        <v>0</v>
      </c>
      <c r="C41" s="388" t="s">
        <v>61</v>
      </c>
      <c r="D41" s="389"/>
      <c r="E41" s="389"/>
      <c r="F41" s="24"/>
      <c r="G41" s="24"/>
      <c r="H41" s="24"/>
      <c r="I41" s="24"/>
    </row>
    <row r="42" spans="1:9" ht="36" customHeight="1">
      <c r="A42" s="301" t="s">
        <v>62</v>
      </c>
      <c r="B42" s="78">
        <v>0</v>
      </c>
      <c r="C42" s="22"/>
      <c r="F42" s="24"/>
      <c r="G42" s="24"/>
      <c r="H42" s="24"/>
      <c r="I42" s="24"/>
    </row>
    <row r="43" spans="1:9" ht="36" customHeight="1" thickBot="1">
      <c r="A43" s="302" t="s">
        <v>63</v>
      </c>
      <c r="B43" s="79">
        <v>0</v>
      </c>
      <c r="C43" s="22"/>
      <c r="F43" s="24"/>
      <c r="G43" s="24"/>
      <c r="H43" s="24"/>
      <c r="I43" s="24"/>
    </row>
    <row r="44" spans="1:9" ht="15" customHeight="1">
      <c r="A44" s="36"/>
      <c r="B44" s="126"/>
      <c r="C44" s="36"/>
    </row>
    <row r="45" spans="1:9" ht="15" customHeight="1">
      <c r="A45" s="36"/>
      <c r="B45" s="126"/>
      <c r="C45" s="36"/>
    </row>
    <row r="46" spans="1:9" ht="21" customHeight="1">
      <c r="A46" s="97" t="s">
        <v>64</v>
      </c>
      <c r="B46" s="126"/>
      <c r="C46" s="36"/>
    </row>
    <row r="47" spans="1:9" ht="15" customHeight="1">
      <c r="A47" s="127"/>
      <c r="B47" s="128"/>
      <c r="C47" s="127"/>
    </row>
    <row r="48" spans="1:9" ht="15" customHeight="1">
      <c r="A48" s="128"/>
      <c r="B48" s="128"/>
      <c r="C48" s="129"/>
      <c r="D48" s="129"/>
      <c r="E48" s="21" t="s">
        <v>33</v>
      </c>
    </row>
    <row r="49" spans="1:5">
      <c r="A49" s="128"/>
      <c r="B49" s="128"/>
      <c r="C49" s="129"/>
      <c r="D49" s="129"/>
    </row>
    <row r="50" spans="1:5">
      <c r="A50" s="128"/>
      <c r="B50" s="128"/>
      <c r="C50" s="129"/>
      <c r="D50" s="129"/>
    </row>
    <row r="51" spans="1:5">
      <c r="A51" s="128"/>
      <c r="B51" s="128"/>
      <c r="C51" s="129"/>
      <c r="D51" s="129"/>
    </row>
    <row r="52" spans="1:5">
      <c r="A52" s="128"/>
      <c r="B52" s="128"/>
      <c r="C52" s="129"/>
      <c r="D52" s="129"/>
    </row>
    <row r="53" spans="1:5">
      <c r="A53" s="128"/>
      <c r="B53" s="128"/>
      <c r="C53" s="129"/>
      <c r="D53" s="129"/>
    </row>
    <row r="54" spans="1:5">
      <c r="A54" s="128"/>
      <c r="B54" s="128"/>
      <c r="C54" s="129"/>
      <c r="D54" s="129"/>
      <c r="E54" s="21" t="s">
        <v>33</v>
      </c>
    </row>
    <row r="55" spans="1:5">
      <c r="A55" s="128"/>
      <c r="B55" s="128"/>
      <c r="C55" s="129"/>
      <c r="D55" s="129"/>
    </row>
    <row r="56" spans="1:5">
      <c r="A56" s="128"/>
      <c r="B56" s="128"/>
      <c r="C56" s="129"/>
      <c r="D56" s="129"/>
    </row>
    <row r="57" spans="1:5">
      <c r="A57" s="128"/>
      <c r="B57" s="128"/>
      <c r="C57" s="129"/>
      <c r="D57" s="129"/>
    </row>
    <row r="58" spans="1:5">
      <c r="A58" s="128"/>
      <c r="B58" s="128"/>
      <c r="C58" s="129"/>
      <c r="D58" s="129"/>
    </row>
    <row r="59" spans="1:5">
      <c r="A59" s="128"/>
      <c r="B59" s="128"/>
      <c r="C59" s="129"/>
      <c r="D59" s="129"/>
    </row>
    <row r="60" spans="1:5">
      <c r="A60" s="128"/>
      <c r="B60" s="128"/>
      <c r="C60" s="129"/>
      <c r="D60" s="129"/>
    </row>
    <row r="61" spans="1:5">
      <c r="A61" s="128"/>
      <c r="B61" s="128"/>
      <c r="C61" s="129"/>
      <c r="D61" s="129"/>
    </row>
    <row r="62" spans="1:5">
      <c r="A62" s="128"/>
      <c r="B62" s="128"/>
      <c r="C62" s="129"/>
      <c r="D62" s="129"/>
    </row>
    <row r="63" spans="1:5">
      <c r="A63" s="128"/>
      <c r="B63" s="128"/>
      <c r="C63" s="129"/>
      <c r="D63" s="129" t="s">
        <v>33</v>
      </c>
    </row>
    <row r="64" spans="1:5">
      <c r="A64" s="130"/>
      <c r="B64" s="128"/>
      <c r="C64" s="129"/>
      <c r="D64" s="129"/>
    </row>
    <row r="65" spans="1:4">
      <c r="A65" s="130"/>
      <c r="B65" s="128"/>
      <c r="C65" s="129"/>
      <c r="D65" s="129"/>
    </row>
    <row r="66" spans="1:4">
      <c r="A66" s="130"/>
      <c r="B66" s="128"/>
      <c r="C66" s="129"/>
      <c r="D66" s="129"/>
    </row>
    <row r="67" spans="1:4">
      <c r="A67" s="130"/>
      <c r="B67" s="128"/>
      <c r="C67" s="129"/>
      <c r="D67" s="129"/>
    </row>
    <row r="68" spans="1:4">
      <c r="A68" s="130"/>
      <c r="B68" s="128"/>
      <c r="C68" s="129"/>
      <c r="D68" s="129"/>
    </row>
    <row r="69" spans="1:4">
      <c r="A69" s="130"/>
      <c r="B69" s="128"/>
      <c r="C69" s="129"/>
      <c r="D69" s="129"/>
    </row>
    <row r="70" spans="1:4">
      <c r="A70" s="130"/>
      <c r="B70" s="128"/>
      <c r="C70" s="129"/>
      <c r="D70" s="129"/>
    </row>
    <row r="71" spans="1:4">
      <c r="A71" s="130"/>
      <c r="B71" s="128"/>
      <c r="C71" s="129"/>
      <c r="D71" s="129"/>
    </row>
    <row r="72" spans="1:4">
      <c r="A72" s="130"/>
      <c r="B72" s="128"/>
      <c r="C72" s="129"/>
      <c r="D72" s="129"/>
    </row>
    <row r="73" spans="1:4">
      <c r="A73" s="128"/>
      <c r="B73" s="128"/>
      <c r="C73" s="129"/>
      <c r="D73" s="129"/>
    </row>
    <row r="74" spans="1:4">
      <c r="A74" s="128"/>
      <c r="B74" s="128"/>
      <c r="C74" s="129"/>
      <c r="D74" s="129"/>
    </row>
    <row r="75" spans="1:4">
      <c r="A75" s="128"/>
      <c r="B75" s="128"/>
      <c r="C75" s="129"/>
      <c r="D75" s="129"/>
    </row>
    <row r="76" spans="1:4">
      <c r="A76" s="131"/>
      <c r="B76" s="131"/>
    </row>
    <row r="77" spans="1:4">
      <c r="A77" s="132"/>
      <c r="B77" s="132"/>
    </row>
  </sheetData>
  <sheetProtection sheet="1" objects="1" scenarios="1" insertRows="0" deleteRows="0" selectLockedCells="1"/>
  <mergeCells count="17">
    <mergeCell ref="F22:G22"/>
    <mergeCell ref="F31:G31"/>
    <mergeCell ref="A31:E31"/>
    <mergeCell ref="A40:B40"/>
    <mergeCell ref="C40:D40"/>
    <mergeCell ref="A1:B1"/>
    <mergeCell ref="C41:E41"/>
    <mergeCell ref="C10:E10"/>
    <mergeCell ref="A11:C11"/>
    <mergeCell ref="B17:D17"/>
    <mergeCell ref="B12:D12"/>
    <mergeCell ref="B13:D13"/>
    <mergeCell ref="B14:D14"/>
    <mergeCell ref="B15:D15"/>
    <mergeCell ref="B16:D16"/>
    <mergeCell ref="A2:D2"/>
    <mergeCell ref="A22:E22"/>
  </mergeCells>
  <pageMargins left="0.7" right="0.18" top="0.25" bottom="0.25" header="0.3" footer="0.3"/>
  <pageSetup scale="59"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'Menu-Do Not Change'!$B$16:$B$28</xm:f>
          </x14:formula1>
          <xm:sqref>B9</xm:sqref>
        </x14:dataValidation>
        <x14:dataValidation type="list" allowBlank="1" showInputMessage="1" showErrorMessage="1" xr:uid="{00000000-0002-0000-0100-000003000000}">
          <x14:formula1>
            <xm:f>'Menu-Do Not Change'!$A$1:$A$5</xm:f>
          </x14:formula1>
          <xm:sqref>B8</xm:sqref>
        </x14:dataValidation>
        <x14:dataValidation type="list" allowBlank="1" showInputMessage="1" showErrorMessage="1" xr:uid="{00000000-0002-0000-0100-000004000000}">
          <x14:formula1>
            <xm:f>'Menu-Do Not Change'!$A$13:$A$15</xm:f>
          </x14:formula1>
          <xm:sqref>B10 B19:B20</xm:sqref>
        </x14:dataValidation>
        <x14:dataValidation type="list" allowBlank="1" showInputMessage="1" showErrorMessage="1" xr:uid="{00000000-0002-0000-0100-000000000000}">
          <x14:formula1>
            <xm:f>'Menu-Do Not Change'!$A$39:$A$51</xm:f>
          </x14:formula1>
          <xm:sqref>D34:D35 D37:D38 D25:D29</xm:sqref>
        </x14:dataValidation>
        <x14:dataValidation type="list" allowBlank="1" showInputMessage="1" showErrorMessage="1" xr:uid="{00000000-0002-0000-0100-000006000000}">
          <x14:formula1>
            <xm:f>'Menu-Do Not Change'!$A$17:$A$27</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H72"/>
  <sheetViews>
    <sheetView zoomScale="85" zoomScaleNormal="85" workbookViewId="0">
      <selection activeCell="A6" sqref="A6"/>
    </sheetView>
  </sheetViews>
  <sheetFormatPr defaultColWidth="9.140625" defaultRowHeight="15"/>
  <cols>
    <col min="1" max="1" width="31.28515625" style="21" customWidth="1"/>
    <col min="2" max="2" width="36.85546875" style="21" customWidth="1"/>
    <col min="3" max="3" width="36.7109375" style="21" customWidth="1"/>
    <col min="4" max="4" width="39.42578125" style="21" customWidth="1"/>
    <col min="5" max="5" width="31.140625" style="21" customWidth="1"/>
    <col min="6" max="6" width="31.42578125" style="21" customWidth="1"/>
    <col min="7" max="8" width="25.7109375" style="21" customWidth="1"/>
    <col min="9" max="16384" width="9.140625" style="21"/>
  </cols>
  <sheetData>
    <row r="1" spans="1:8">
      <c r="A1" s="387" t="s">
        <v>19</v>
      </c>
      <c r="B1" s="387"/>
      <c r="C1" s="387"/>
      <c r="D1" s="387"/>
    </row>
    <row r="2" spans="1:8" ht="45" customHeight="1">
      <c r="A2" s="402" t="s">
        <v>20</v>
      </c>
      <c r="B2" s="403"/>
      <c r="C2" s="403"/>
      <c r="D2" s="404"/>
    </row>
    <row r="3" spans="1:8" ht="19.5" customHeight="1">
      <c r="A3" s="425" t="s">
        <v>21</v>
      </c>
      <c r="B3" s="425"/>
    </row>
    <row r="4" spans="1:8" ht="23.25">
      <c r="A4" s="426" t="s">
        <v>22</v>
      </c>
      <c r="B4" s="426"/>
    </row>
    <row r="5" spans="1:8" ht="19.5" customHeight="1">
      <c r="A5" s="427" t="s">
        <v>23</v>
      </c>
      <c r="B5" s="427"/>
    </row>
    <row r="6" spans="1:8" ht="19.5" customHeight="1" thickBot="1">
      <c r="A6" s="283"/>
      <c r="B6" s="283"/>
      <c r="C6" s="283"/>
      <c r="D6" s="283"/>
    </row>
    <row r="7" spans="1:8" ht="30" customHeight="1">
      <c r="A7" s="81" t="s">
        <v>24</v>
      </c>
      <c r="B7" s="35" t="s">
        <v>25</v>
      </c>
      <c r="C7" s="33"/>
      <c r="D7" s="34"/>
    </row>
    <row r="8" spans="1:8" ht="30" customHeight="1" thickBot="1">
      <c r="A8" s="99" t="s">
        <v>65</v>
      </c>
      <c r="B8" s="71" t="s">
        <v>29</v>
      </c>
      <c r="C8" s="37"/>
      <c r="D8" s="38"/>
    </row>
    <row r="9" spans="1:8" ht="30" customHeight="1">
      <c r="A9" s="83" t="s">
        <v>34</v>
      </c>
      <c r="B9" s="420" t="str">
        <f>IF(Producers1!B12="","",Producers1!B12)</f>
        <v/>
      </c>
      <c r="C9" s="421"/>
      <c r="D9" s="422"/>
    </row>
    <row r="10" spans="1:8" ht="30" customHeight="1" thickBot="1">
      <c r="A10" s="84" t="s">
        <v>35</v>
      </c>
      <c r="B10" s="423" t="str">
        <f>IF(Producers1!B13="","",Producers1!B13)</f>
        <v/>
      </c>
      <c r="C10" s="423"/>
      <c r="D10" s="424"/>
    </row>
    <row r="11" spans="1:8" ht="30" customHeight="1">
      <c r="A11" s="22"/>
      <c r="B11" s="23"/>
      <c r="C11" s="23"/>
      <c r="D11" s="23"/>
    </row>
    <row r="12" spans="1:8" ht="48" customHeight="1" thickBot="1">
      <c r="A12" s="408" t="s">
        <v>66</v>
      </c>
      <c r="B12" s="409"/>
      <c r="C12" s="409"/>
      <c r="D12" s="410"/>
      <c r="E12" s="389" t="s">
        <v>67</v>
      </c>
      <c r="F12" s="389"/>
    </row>
    <row r="13" spans="1:8" s="24" customFormat="1" ht="50.1" customHeight="1" thickTop="1" thickBot="1">
      <c r="A13" s="101" t="s">
        <v>68</v>
      </c>
      <c r="B13" s="102" t="s">
        <v>69</v>
      </c>
      <c r="C13" s="103" t="s">
        <v>70</v>
      </c>
      <c r="D13" s="101" t="s">
        <v>71</v>
      </c>
    </row>
    <row r="14" spans="1:8" ht="42" customHeight="1" thickTop="1" thickBot="1">
      <c r="A14" s="104">
        <f>SUM(Producers1!B25:B26)</f>
        <v>0</v>
      </c>
      <c r="B14" s="105">
        <f>SUM(Producers1!B34:B35)</f>
        <v>0</v>
      </c>
      <c r="C14" s="106">
        <f>SUM(Producers1!C34:C35)</f>
        <v>0</v>
      </c>
      <c r="D14" s="107">
        <f>SUM(Producers1!E34:E35)</f>
        <v>0</v>
      </c>
      <c r="E14" s="25"/>
      <c r="F14" s="25"/>
      <c r="G14" s="25"/>
      <c r="H14" s="25"/>
    </row>
    <row r="15" spans="1:8" ht="24" customHeight="1" thickTop="1">
      <c r="A15" s="338"/>
      <c r="B15" s="27"/>
      <c r="C15" s="25"/>
      <c r="D15" s="25"/>
      <c r="E15" s="25"/>
      <c r="F15" s="25"/>
      <c r="G15" s="25"/>
      <c r="H15" s="25"/>
    </row>
    <row r="16" spans="1:8" ht="33" customHeight="1" thickBot="1">
      <c r="A16" s="417" t="s">
        <v>72</v>
      </c>
      <c r="B16" s="418"/>
      <c r="C16" s="418"/>
      <c r="D16" s="419"/>
      <c r="F16" s="25"/>
      <c r="G16" s="25"/>
      <c r="H16" s="25"/>
    </row>
    <row r="17" spans="1:8" ht="27.6" customHeight="1" thickBot="1">
      <c r="A17" s="108" t="s">
        <v>73</v>
      </c>
      <c r="B17" s="109" t="s">
        <v>74</v>
      </c>
      <c r="C17" s="109" t="s">
        <v>75</v>
      </c>
      <c r="D17" s="110" t="s">
        <v>76</v>
      </c>
      <c r="F17" s="25"/>
      <c r="G17" s="25"/>
      <c r="H17" s="25"/>
    </row>
    <row r="18" spans="1:8" ht="30" customHeight="1">
      <c r="A18" s="40" t="s">
        <v>77</v>
      </c>
      <c r="B18" s="52"/>
      <c r="C18" s="52"/>
      <c r="D18" s="53"/>
      <c r="E18" s="25"/>
      <c r="F18" s="25"/>
      <c r="G18" s="25"/>
      <c r="H18" s="25"/>
    </row>
    <row r="19" spans="1:8" ht="30" customHeight="1">
      <c r="A19" s="41" t="s">
        <v>77</v>
      </c>
      <c r="B19" s="54"/>
      <c r="C19" s="54"/>
      <c r="D19" s="55"/>
      <c r="E19" s="25"/>
      <c r="F19" s="25"/>
      <c r="G19" s="25"/>
      <c r="H19" s="25"/>
    </row>
    <row r="20" spans="1:8" ht="30" customHeight="1">
      <c r="A20" s="41" t="s">
        <v>77</v>
      </c>
      <c r="B20" s="54"/>
      <c r="C20" s="54"/>
      <c r="D20" s="55"/>
      <c r="E20" s="25"/>
      <c r="F20" s="25"/>
      <c r="G20" s="25"/>
      <c r="H20" s="25"/>
    </row>
    <row r="21" spans="1:8" ht="30" customHeight="1">
      <c r="A21" s="41" t="s">
        <v>77</v>
      </c>
      <c r="B21" s="54"/>
      <c r="C21" s="54"/>
      <c r="D21" s="55"/>
      <c r="E21" s="25"/>
      <c r="F21" s="25"/>
      <c r="G21" s="25"/>
      <c r="H21" s="25"/>
    </row>
    <row r="22" spans="1:8" ht="30" customHeight="1">
      <c r="A22" s="41" t="s">
        <v>77</v>
      </c>
      <c r="B22" s="54"/>
      <c r="C22" s="54"/>
      <c r="D22" s="55"/>
      <c r="E22" s="25"/>
      <c r="F22" s="25"/>
      <c r="G22" s="25"/>
      <c r="H22" s="25"/>
    </row>
    <row r="23" spans="1:8" ht="30" customHeight="1" thickBot="1">
      <c r="A23" s="42" t="s">
        <v>77</v>
      </c>
      <c r="B23" s="56"/>
      <c r="C23" s="56"/>
      <c r="D23" s="57"/>
      <c r="E23" s="25"/>
      <c r="F23" s="25"/>
      <c r="G23" s="25"/>
      <c r="H23" s="25"/>
    </row>
    <row r="24" spans="1:8" ht="19.5" customHeight="1">
      <c r="A24" s="97" t="s">
        <v>78</v>
      </c>
      <c r="B24" s="27"/>
      <c r="C24" s="25"/>
      <c r="D24" s="25"/>
      <c r="E24" s="25"/>
      <c r="F24" s="25"/>
      <c r="G24" s="25"/>
      <c r="H24" s="25"/>
    </row>
    <row r="25" spans="1:8" ht="20.100000000000001" customHeight="1">
      <c r="A25" s="111" t="s">
        <v>79</v>
      </c>
      <c r="B25" s="27"/>
      <c r="C25" s="25"/>
      <c r="D25" s="25"/>
      <c r="E25" s="25"/>
      <c r="F25" s="25"/>
      <c r="G25" s="25"/>
      <c r="H25" s="25"/>
    </row>
    <row r="26" spans="1:8" ht="20.100000000000001" customHeight="1">
      <c r="A26" s="112">
        <f>SUM(A18:A23)</f>
        <v>0</v>
      </c>
      <c r="B26" s="27"/>
      <c r="C26" s="25"/>
      <c r="D26" s="25"/>
      <c r="E26" s="25"/>
      <c r="F26" s="25"/>
      <c r="G26" s="25"/>
      <c r="H26" s="25"/>
    </row>
    <row r="27" spans="1:8" ht="15" customHeight="1">
      <c r="A27" s="36"/>
      <c r="B27" s="27"/>
      <c r="C27" s="25"/>
      <c r="D27" s="25"/>
      <c r="E27" s="25"/>
      <c r="F27" s="25"/>
      <c r="G27" s="25"/>
      <c r="H27" s="25"/>
    </row>
    <row r="28" spans="1:8" ht="15" customHeight="1">
      <c r="A28" s="29"/>
      <c r="B28" s="27"/>
      <c r="C28" s="25"/>
      <c r="D28" s="25"/>
      <c r="E28" s="25"/>
      <c r="F28" s="25"/>
      <c r="G28" s="25"/>
      <c r="H28" s="25"/>
    </row>
    <row r="29" spans="1:8" ht="33" customHeight="1" thickBot="1">
      <c r="A29" s="417" t="s">
        <v>80</v>
      </c>
      <c r="B29" s="418"/>
      <c r="C29" s="418"/>
      <c r="D29" s="419"/>
      <c r="E29" s="25"/>
      <c r="F29" s="25"/>
      <c r="G29" s="25"/>
      <c r="H29" s="25"/>
    </row>
    <row r="30" spans="1:8" ht="27.6" customHeight="1" thickBot="1">
      <c r="A30" s="108" t="s">
        <v>73</v>
      </c>
      <c r="B30" s="109" t="s">
        <v>74</v>
      </c>
      <c r="C30" s="109" t="s">
        <v>75</v>
      </c>
      <c r="D30" s="110" t="s">
        <v>76</v>
      </c>
      <c r="E30" s="25"/>
      <c r="F30" s="25"/>
      <c r="G30" s="25"/>
      <c r="H30" s="25"/>
    </row>
    <row r="31" spans="1:8" ht="30" customHeight="1">
      <c r="A31" s="46" t="s">
        <v>77</v>
      </c>
      <c r="B31" s="70"/>
      <c r="C31" s="58"/>
      <c r="D31" s="59"/>
      <c r="E31" s="25"/>
      <c r="F31" s="25"/>
      <c r="G31" s="25"/>
      <c r="H31" s="25"/>
    </row>
    <row r="32" spans="1:8" ht="30" customHeight="1">
      <c r="A32" s="41" t="s">
        <v>77</v>
      </c>
      <c r="B32" s="67"/>
      <c r="C32" s="54"/>
      <c r="D32" s="55"/>
      <c r="E32" s="25"/>
      <c r="F32" s="25"/>
      <c r="G32" s="25"/>
      <c r="H32" s="25"/>
    </row>
    <row r="33" spans="1:8" ht="30" customHeight="1">
      <c r="A33" s="41" t="s">
        <v>77</v>
      </c>
      <c r="B33" s="67"/>
      <c r="C33" s="54"/>
      <c r="D33" s="55"/>
      <c r="E33" s="25"/>
      <c r="F33" s="25"/>
      <c r="G33" s="25"/>
      <c r="H33" s="25"/>
    </row>
    <row r="34" spans="1:8" ht="30" customHeight="1">
      <c r="A34" s="41" t="s">
        <v>77</v>
      </c>
      <c r="B34" s="67"/>
      <c r="C34" s="54"/>
      <c r="D34" s="55"/>
      <c r="E34" s="382"/>
      <c r="F34" s="382"/>
      <c r="G34" s="382"/>
      <c r="H34" s="28"/>
    </row>
    <row r="35" spans="1:8" ht="30" customHeight="1">
      <c r="A35" s="41" t="s">
        <v>77</v>
      </c>
      <c r="B35" s="67"/>
      <c r="C35" s="54"/>
      <c r="D35" s="55"/>
      <c r="E35" s="382"/>
      <c r="F35" s="382"/>
      <c r="G35" s="382"/>
      <c r="H35" s="28"/>
    </row>
    <row r="36" spans="1:8" ht="30" customHeight="1" thickBot="1">
      <c r="A36" s="47" t="s">
        <v>77</v>
      </c>
      <c r="B36" s="56"/>
      <c r="C36" s="56"/>
      <c r="D36" s="57"/>
      <c r="E36" s="382"/>
      <c r="F36" s="382"/>
      <c r="G36" s="382"/>
      <c r="H36" s="28"/>
    </row>
    <row r="37" spans="1:8" ht="19.5" customHeight="1">
      <c r="A37" s="113" t="s">
        <v>78</v>
      </c>
      <c r="B37" s="27"/>
      <c r="C37" s="25"/>
      <c r="D37" s="25"/>
      <c r="E37" s="382"/>
      <c r="F37" s="382"/>
      <c r="G37" s="382"/>
      <c r="H37" s="28"/>
    </row>
    <row r="38" spans="1:8" ht="20.100000000000001" customHeight="1">
      <c r="A38" s="114" t="s">
        <v>79</v>
      </c>
      <c r="B38" s="27"/>
      <c r="C38" s="25"/>
      <c r="D38" s="25"/>
      <c r="E38" s="382"/>
      <c r="F38" s="382"/>
      <c r="G38" s="382"/>
      <c r="H38" s="28"/>
    </row>
    <row r="39" spans="1:8" ht="20.100000000000001" customHeight="1">
      <c r="A39" s="115">
        <f>SUM(A31:A36)</f>
        <v>0</v>
      </c>
      <c r="B39" s="27"/>
      <c r="C39" s="25"/>
      <c r="D39" s="25"/>
    </row>
    <row r="40" spans="1:8" ht="19.5" customHeight="1">
      <c r="A40" s="39"/>
      <c r="B40" s="30"/>
    </row>
    <row r="41" spans="1:8" ht="19.5" customHeight="1">
      <c r="A41" s="29"/>
      <c r="B41" s="30"/>
    </row>
    <row r="42" spans="1:8" ht="48" customHeight="1" thickBot="1">
      <c r="A42" s="411" t="s">
        <v>81</v>
      </c>
      <c r="B42" s="412"/>
      <c r="C42" s="412"/>
      <c r="D42" s="413"/>
      <c r="E42" s="389" t="s">
        <v>82</v>
      </c>
      <c r="F42" s="389"/>
    </row>
    <row r="43" spans="1:8" s="24" customFormat="1" ht="50.1" customHeight="1" thickTop="1" thickBot="1">
      <c r="A43" s="116" t="s">
        <v>68</v>
      </c>
      <c r="B43" s="117" t="s">
        <v>69</v>
      </c>
      <c r="C43" s="118" t="s">
        <v>83</v>
      </c>
      <c r="D43" s="118" t="s">
        <v>84</v>
      </c>
    </row>
    <row r="44" spans="1:8" ht="42" customHeight="1" thickTop="1" thickBot="1">
      <c r="A44" s="43">
        <f>SUM(Producers1!B28:B29)</f>
        <v>0</v>
      </c>
      <c r="B44" s="44">
        <f>SUM(Producers1!B37:B38)</f>
        <v>0</v>
      </c>
      <c r="C44" s="45">
        <f>SUM(Producers1!C37:C38)</f>
        <v>0</v>
      </c>
      <c r="D44" s="45">
        <f>SUM(Producers1!E37:E38)</f>
        <v>0</v>
      </c>
      <c r="E44" s="25"/>
      <c r="F44" s="25"/>
      <c r="G44" s="25"/>
      <c r="H44" s="25"/>
    </row>
    <row r="45" spans="1:8" ht="24" customHeight="1" thickTop="1">
      <c r="A45" s="31"/>
      <c r="B45" s="32"/>
      <c r="C45" s="25"/>
      <c r="D45" s="25"/>
      <c r="E45" s="25"/>
      <c r="F45" s="25"/>
      <c r="G45" s="25"/>
      <c r="H45" s="25"/>
    </row>
    <row r="46" spans="1:8" ht="32.25" customHeight="1" thickBot="1">
      <c r="A46" s="414" t="s">
        <v>85</v>
      </c>
      <c r="B46" s="415"/>
      <c r="C46" s="415"/>
      <c r="D46" s="416"/>
      <c r="F46" s="25"/>
      <c r="G46" s="25"/>
      <c r="H46" s="25"/>
    </row>
    <row r="47" spans="1:8" ht="27.6" customHeight="1" thickBot="1">
      <c r="A47" s="108" t="s">
        <v>73</v>
      </c>
      <c r="B47" s="109" t="s">
        <v>74</v>
      </c>
      <c r="C47" s="109" t="s">
        <v>75</v>
      </c>
      <c r="D47" s="110" t="s">
        <v>76</v>
      </c>
      <c r="F47" s="25"/>
      <c r="G47" s="25"/>
      <c r="H47" s="25"/>
    </row>
    <row r="48" spans="1:8" ht="30" customHeight="1">
      <c r="A48" s="62" t="s">
        <v>77</v>
      </c>
      <c r="B48" s="52"/>
      <c r="C48" s="52"/>
      <c r="D48" s="53"/>
      <c r="E48" s="25"/>
      <c r="F48" s="25"/>
      <c r="G48" s="25"/>
      <c r="H48" s="25"/>
    </row>
    <row r="49" spans="1:8" ht="30" customHeight="1">
      <c r="A49" s="63" t="s">
        <v>77</v>
      </c>
      <c r="B49" s="54"/>
      <c r="C49" s="54"/>
      <c r="D49" s="55"/>
      <c r="E49" s="25"/>
      <c r="F49" s="25"/>
      <c r="G49" s="25"/>
      <c r="H49" s="25"/>
    </row>
    <row r="50" spans="1:8" ht="30" customHeight="1">
      <c r="A50" s="63" t="s">
        <v>77</v>
      </c>
      <c r="B50" s="54"/>
      <c r="C50" s="54"/>
      <c r="D50" s="55"/>
      <c r="E50" s="25"/>
      <c r="F50" s="25"/>
      <c r="G50" s="25"/>
      <c r="H50" s="25"/>
    </row>
    <row r="51" spans="1:8" ht="30" customHeight="1">
      <c r="A51" s="63" t="s">
        <v>77</v>
      </c>
      <c r="B51" s="54"/>
      <c r="C51" s="54"/>
      <c r="D51" s="55"/>
      <c r="E51" s="25"/>
      <c r="F51" s="25"/>
      <c r="G51" s="25"/>
      <c r="H51" s="25"/>
    </row>
    <row r="52" spans="1:8" ht="30" customHeight="1">
      <c r="A52" s="63" t="s">
        <v>77</v>
      </c>
      <c r="B52" s="54"/>
      <c r="C52" s="54"/>
      <c r="D52" s="55"/>
      <c r="E52" s="25"/>
      <c r="F52" s="25"/>
      <c r="G52" s="25"/>
      <c r="H52" s="25"/>
    </row>
    <row r="53" spans="1:8" ht="30" customHeight="1" thickBot="1">
      <c r="A53" s="64" t="s">
        <v>77</v>
      </c>
      <c r="B53" s="56"/>
      <c r="C53" s="56"/>
      <c r="D53" s="57"/>
      <c r="E53" s="25"/>
      <c r="F53" s="25"/>
      <c r="G53" s="25"/>
      <c r="H53" s="25"/>
    </row>
    <row r="54" spans="1:8" ht="19.5" customHeight="1">
      <c r="A54" s="113" t="s">
        <v>78</v>
      </c>
      <c r="B54" s="30"/>
      <c r="C54" s="30"/>
      <c r="D54" s="30"/>
      <c r="E54" s="382"/>
      <c r="F54" s="382"/>
      <c r="G54" s="382"/>
      <c r="H54" s="28"/>
    </row>
    <row r="55" spans="1:8" ht="20.100000000000001" customHeight="1">
      <c r="A55" s="111" t="s">
        <v>79</v>
      </c>
      <c r="B55" s="27"/>
      <c r="C55" s="25"/>
      <c r="D55" s="25"/>
      <c r="E55" s="25"/>
      <c r="F55" s="25"/>
      <c r="G55" s="25"/>
      <c r="H55" s="25"/>
    </row>
    <row r="56" spans="1:8" ht="20.100000000000001" customHeight="1">
      <c r="A56" s="112">
        <f>SUM(A48:A53)</f>
        <v>0</v>
      </c>
      <c r="B56" s="27"/>
      <c r="C56" s="25"/>
      <c r="D56" s="25"/>
      <c r="E56" s="25"/>
      <c r="F56" s="25"/>
      <c r="G56" s="25"/>
      <c r="H56" s="25"/>
    </row>
    <row r="57" spans="1:8" ht="15" customHeight="1">
      <c r="A57" s="29"/>
      <c r="B57" s="27"/>
      <c r="C57" s="25"/>
      <c r="D57" s="25"/>
      <c r="E57" s="25"/>
      <c r="F57" s="25"/>
      <c r="G57" s="25"/>
      <c r="H57" s="25"/>
    </row>
    <row r="58" spans="1:8" ht="15" customHeight="1">
      <c r="A58" s="29"/>
      <c r="B58" s="27"/>
      <c r="C58" s="25"/>
      <c r="D58" s="25"/>
      <c r="E58" s="25"/>
      <c r="F58" s="25"/>
      <c r="G58" s="25"/>
      <c r="H58" s="25"/>
    </row>
    <row r="59" spans="1:8" ht="32.25" customHeight="1" thickBot="1">
      <c r="A59" s="414" t="s">
        <v>86</v>
      </c>
      <c r="B59" s="415"/>
      <c r="C59" s="415"/>
      <c r="D59" s="416"/>
      <c r="E59" s="25"/>
      <c r="F59" s="25"/>
      <c r="G59" s="25"/>
      <c r="H59" s="25"/>
    </row>
    <row r="60" spans="1:8" ht="27.6" customHeight="1" thickBot="1">
      <c r="A60" s="108" t="s">
        <v>73</v>
      </c>
      <c r="B60" s="109" t="s">
        <v>74</v>
      </c>
      <c r="C60" s="109" t="s">
        <v>75</v>
      </c>
      <c r="D60" s="110" t="s">
        <v>76</v>
      </c>
      <c r="E60" s="25"/>
      <c r="F60" s="25"/>
      <c r="G60" s="25"/>
      <c r="H60" s="25"/>
    </row>
    <row r="61" spans="1:8" ht="30" customHeight="1">
      <c r="A61" s="62" t="s">
        <v>77</v>
      </c>
      <c r="B61" s="66"/>
      <c r="C61" s="52"/>
      <c r="D61" s="53"/>
      <c r="E61" s="25"/>
      <c r="F61" s="25"/>
      <c r="G61" s="25"/>
      <c r="H61" s="25"/>
    </row>
    <row r="62" spans="1:8" ht="30" customHeight="1">
      <c r="A62" s="63" t="s">
        <v>77</v>
      </c>
      <c r="B62" s="67"/>
      <c r="C62" s="54"/>
      <c r="D62" s="55"/>
      <c r="E62" s="25"/>
      <c r="F62" s="25"/>
      <c r="G62" s="25"/>
      <c r="H62" s="25"/>
    </row>
    <row r="63" spans="1:8" ht="30" customHeight="1">
      <c r="A63" s="63" t="s">
        <v>77</v>
      </c>
      <c r="B63" s="67"/>
      <c r="C63" s="54"/>
      <c r="D63" s="55"/>
      <c r="E63" s="25"/>
      <c r="F63" s="25"/>
      <c r="G63" s="25"/>
      <c r="H63" s="25"/>
    </row>
    <row r="64" spans="1:8" ht="30" customHeight="1">
      <c r="A64" s="63" t="s">
        <v>77</v>
      </c>
      <c r="B64" s="67"/>
      <c r="C64" s="54"/>
      <c r="D64" s="55"/>
      <c r="E64" s="382"/>
      <c r="F64" s="382"/>
      <c r="G64" s="382"/>
      <c r="H64" s="28"/>
    </row>
    <row r="65" spans="1:8" ht="30" customHeight="1">
      <c r="A65" s="65" t="s">
        <v>77</v>
      </c>
      <c r="B65" s="68"/>
      <c r="C65" s="60"/>
      <c r="D65" s="61"/>
      <c r="E65" s="382"/>
      <c r="F65" s="382"/>
      <c r="G65" s="382"/>
      <c r="H65" s="28"/>
    </row>
    <row r="66" spans="1:8" ht="30" customHeight="1" thickBot="1">
      <c r="A66" s="64" t="s">
        <v>77</v>
      </c>
      <c r="B66" s="69"/>
      <c r="C66" s="56"/>
      <c r="D66" s="57"/>
      <c r="E66" s="382"/>
      <c r="F66" s="382"/>
      <c r="G66" s="382"/>
      <c r="H66" s="28"/>
    </row>
    <row r="67" spans="1:8" ht="19.5" customHeight="1">
      <c r="A67" s="113" t="s">
        <v>78</v>
      </c>
      <c r="B67" s="30"/>
      <c r="C67" s="30"/>
      <c r="D67" s="30"/>
      <c r="E67" s="382"/>
      <c r="F67" s="382"/>
      <c r="G67" s="382"/>
      <c r="H67" s="28"/>
    </row>
    <row r="68" spans="1:8" ht="20.100000000000001" customHeight="1">
      <c r="A68" s="111" t="s">
        <v>79</v>
      </c>
      <c r="B68" s="27"/>
      <c r="C68" s="25"/>
      <c r="D68" s="25"/>
      <c r="E68" s="382"/>
      <c r="F68" s="382"/>
      <c r="G68" s="382"/>
      <c r="H68" s="28"/>
    </row>
    <row r="69" spans="1:8" ht="20.100000000000001" customHeight="1">
      <c r="A69" s="112">
        <f>SUM(A61:A66)</f>
        <v>0</v>
      </c>
      <c r="B69" s="27"/>
      <c r="C69" s="25"/>
      <c r="D69" s="25"/>
    </row>
    <row r="70" spans="1:8" ht="15" customHeight="1">
      <c r="A70" s="29"/>
      <c r="B70" s="30"/>
    </row>
    <row r="72" spans="1:8" ht="15" customHeight="1">
      <c r="A72" s="82" t="s">
        <v>87</v>
      </c>
    </row>
  </sheetData>
  <sheetProtection sheet="1" objects="1" scenarios="1" insertRows="0" deleteRows="0" selectLockedCells="1"/>
  <mergeCells count="16">
    <mergeCell ref="B9:D9"/>
    <mergeCell ref="B10:D10"/>
    <mergeCell ref="A1:B1"/>
    <mergeCell ref="C1:D1"/>
    <mergeCell ref="A3:B3"/>
    <mergeCell ref="A4:B4"/>
    <mergeCell ref="A5:B5"/>
    <mergeCell ref="A2:D2"/>
    <mergeCell ref="E12:F12"/>
    <mergeCell ref="A12:D12"/>
    <mergeCell ref="E42:F42"/>
    <mergeCell ref="A42:D42"/>
    <mergeCell ref="A59:D59"/>
    <mergeCell ref="A16:D16"/>
    <mergeCell ref="A29:D29"/>
    <mergeCell ref="A46:D4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'Menu-Do Not Change'!$B$16:$B$28</xm:f>
          </x14:formula1>
          <xm:sqref>B8</xm:sqref>
        </x14:dataValidation>
        <x14:dataValidation type="list" allowBlank="1" showInputMessage="1" showErrorMessage="1" xr:uid="{00000000-0002-0000-0200-000001000000}">
          <x14:formula1>
            <xm:f>'Menu-Do Not Change'!$A$17:$A$27</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I59"/>
  <sheetViews>
    <sheetView zoomScale="85" zoomScaleNormal="85" workbookViewId="0">
      <selection activeCell="A6" sqref="A6"/>
    </sheetView>
  </sheetViews>
  <sheetFormatPr defaultRowHeight="15"/>
  <cols>
    <col min="1" max="1" width="85.7109375" style="21" customWidth="1"/>
    <col min="2" max="2" width="24.7109375" style="21" customWidth="1"/>
    <col min="3" max="3" width="24.140625" style="21" customWidth="1"/>
    <col min="4" max="4" width="26.28515625" style="21" customWidth="1"/>
    <col min="5" max="5" width="26.140625" style="21" customWidth="1"/>
    <col min="6" max="6" width="17" style="21" customWidth="1"/>
    <col min="7" max="7" width="16.85546875" style="21" customWidth="1"/>
    <col min="8" max="16384" width="9.140625" style="21"/>
  </cols>
  <sheetData>
    <row r="1" spans="1:5">
      <c r="A1" s="387" t="s">
        <v>19</v>
      </c>
      <c r="B1" s="387"/>
      <c r="C1"/>
      <c r="D1"/>
    </row>
    <row r="2" spans="1:5" ht="45" customHeight="1">
      <c r="A2" s="436" t="s">
        <v>88</v>
      </c>
      <c r="B2" s="437"/>
      <c r="C2" s="437"/>
      <c r="D2" s="438"/>
    </row>
    <row r="3" spans="1:5" ht="19.5" customHeight="1">
      <c r="A3" s="80" t="s">
        <v>21</v>
      </c>
      <c r="B3" s="283"/>
    </row>
    <row r="4" spans="1:5" ht="23.25">
      <c r="A4" s="383" t="s">
        <v>22</v>
      </c>
      <c r="B4" s="119"/>
    </row>
    <row r="5" spans="1:5" ht="19.5" customHeight="1">
      <c r="A5" s="384" t="s">
        <v>23</v>
      </c>
      <c r="B5" s="119"/>
    </row>
    <row r="6" spans="1:5" ht="19.5" customHeight="1" thickBot="1">
      <c r="A6" s="283"/>
      <c r="B6" s="283"/>
    </row>
    <row r="7" spans="1:5" ht="27" customHeight="1">
      <c r="A7" s="81" t="s">
        <v>24</v>
      </c>
      <c r="B7" s="35" t="s">
        <v>25</v>
      </c>
    </row>
    <row r="8" spans="1:5" ht="27" customHeight="1">
      <c r="A8" s="83" t="s">
        <v>26</v>
      </c>
      <c r="B8" s="71" t="s">
        <v>27</v>
      </c>
    </row>
    <row r="9" spans="1:5" ht="27" customHeight="1">
      <c r="A9" s="83" t="s">
        <v>28</v>
      </c>
      <c r="B9" s="71" t="s">
        <v>29</v>
      </c>
    </row>
    <row r="10" spans="1:5" ht="45" customHeight="1" thickBot="1">
      <c r="A10" s="84" t="s">
        <v>89</v>
      </c>
      <c r="B10" s="77" t="s">
        <v>31</v>
      </c>
      <c r="C10" s="390" t="s">
        <v>32</v>
      </c>
      <c r="D10" s="391"/>
      <c r="E10" s="391"/>
    </row>
    <row r="11" spans="1:5" ht="15" customHeight="1" thickBot="1">
      <c r="A11" s="133"/>
      <c r="B11" s="24"/>
      <c r="C11" s="24"/>
    </row>
    <row r="12" spans="1:5" ht="27" customHeight="1">
      <c r="A12" s="150" t="s">
        <v>34</v>
      </c>
      <c r="B12" s="440"/>
      <c r="C12" s="440"/>
      <c r="D12" s="441"/>
    </row>
    <row r="13" spans="1:5" ht="27" customHeight="1">
      <c r="A13" s="151" t="s">
        <v>35</v>
      </c>
      <c r="B13" s="429"/>
      <c r="C13" s="429"/>
      <c r="D13" s="430"/>
    </row>
    <row r="14" spans="1:5" ht="27" customHeight="1">
      <c r="A14" s="151" t="s">
        <v>36</v>
      </c>
      <c r="B14" s="429"/>
      <c r="C14" s="429"/>
      <c r="D14" s="430"/>
    </row>
    <row r="15" spans="1:5" ht="27" customHeight="1">
      <c r="A15" s="151" t="s">
        <v>37</v>
      </c>
      <c r="B15" s="429"/>
      <c r="C15" s="429"/>
      <c r="D15" s="430"/>
    </row>
    <row r="16" spans="1:5" ht="27" customHeight="1">
      <c r="A16" s="87" t="s">
        <v>38</v>
      </c>
      <c r="B16" s="429"/>
      <c r="C16" s="429"/>
      <c r="D16" s="430"/>
    </row>
    <row r="17" spans="1:9" ht="27" customHeight="1" thickBot="1">
      <c r="A17" s="88" t="s">
        <v>39</v>
      </c>
      <c r="B17" s="431"/>
      <c r="C17" s="431"/>
      <c r="D17" s="432"/>
    </row>
    <row r="18" spans="1:9" ht="15" customHeight="1" thickBot="1">
      <c r="A18" s="134"/>
      <c r="B18" s="135"/>
      <c r="C18" s="135"/>
      <c r="D18" s="135"/>
    </row>
    <row r="19" spans="1:9" ht="37.5" customHeight="1" thickBot="1">
      <c r="A19" s="152" t="s">
        <v>90</v>
      </c>
      <c r="B19" s="136" t="s">
        <v>31</v>
      </c>
      <c r="C19" s="137" t="s">
        <v>42</v>
      </c>
      <c r="D19" s="91" t="s">
        <v>91</v>
      </c>
    </row>
    <row r="20" spans="1:9" ht="27" customHeight="1" thickBot="1">
      <c r="A20" s="36"/>
      <c r="B20" s="138"/>
      <c r="C20" s="138"/>
    </row>
    <row r="21" spans="1:9" ht="46.5" customHeight="1" thickBot="1">
      <c r="A21" s="405" t="s">
        <v>92</v>
      </c>
      <c r="B21" s="406"/>
      <c r="C21" s="406"/>
      <c r="D21" s="406"/>
      <c r="E21" s="407"/>
      <c r="F21" s="389" t="s">
        <v>45</v>
      </c>
      <c r="G21" s="389"/>
      <c r="H21" s="24"/>
      <c r="I21" s="24"/>
    </row>
    <row r="22" spans="1:9" ht="45" customHeight="1" thickBot="1">
      <c r="A22" s="312" t="s">
        <v>93</v>
      </c>
      <c r="B22" s="313">
        <f>SUM(B24:B28)</f>
        <v>0</v>
      </c>
      <c r="C22" s="297" t="s">
        <v>94</v>
      </c>
      <c r="D22" s="93" t="s">
        <v>48</v>
      </c>
      <c r="E22" s="311" t="s">
        <v>95</v>
      </c>
      <c r="F22" s="24"/>
      <c r="G22" s="24"/>
      <c r="H22" s="24"/>
      <c r="I22" s="24"/>
    </row>
    <row r="23" spans="1:9" ht="9.75" customHeight="1" thickBot="1">
      <c r="A23" s="314"/>
      <c r="B23" s="286"/>
      <c r="C23" s="25"/>
      <c r="D23" s="25"/>
      <c r="E23" s="25"/>
      <c r="F23" s="24"/>
      <c r="G23" s="24"/>
      <c r="H23" s="24"/>
      <c r="I23" s="24"/>
    </row>
    <row r="24" spans="1:9" ht="36" customHeight="1">
      <c r="A24" s="309" t="s">
        <v>96</v>
      </c>
      <c r="B24" s="304">
        <f>C24+E24</f>
        <v>0</v>
      </c>
      <c r="C24" s="295">
        <v>0</v>
      </c>
      <c r="D24" s="298" t="s">
        <v>51</v>
      </c>
      <c r="E24" s="209">
        <v>0</v>
      </c>
      <c r="F24" s="24"/>
      <c r="G24" s="24"/>
      <c r="H24" s="24"/>
      <c r="I24" s="24"/>
    </row>
    <row r="25" spans="1:9" ht="36" customHeight="1" thickBot="1">
      <c r="A25" s="315"/>
      <c r="B25" s="305">
        <f>C25+E25</f>
        <v>0</v>
      </c>
      <c r="C25" s="72">
        <v>0</v>
      </c>
      <c r="D25" s="306" t="s">
        <v>51</v>
      </c>
      <c r="E25" s="211">
        <v>0</v>
      </c>
      <c r="F25" s="24"/>
      <c r="G25" s="24"/>
      <c r="H25" s="24"/>
      <c r="I25" s="24"/>
    </row>
    <row r="26" spans="1:9" ht="9.75" customHeight="1" thickBot="1">
      <c r="A26" s="315"/>
      <c r="B26" s="288"/>
      <c r="C26" s="285"/>
      <c r="D26" s="192"/>
      <c r="E26" s="285"/>
      <c r="F26" s="24"/>
      <c r="G26" s="24"/>
      <c r="H26" s="24"/>
      <c r="I26" s="24"/>
    </row>
    <row r="27" spans="1:9" ht="36" customHeight="1">
      <c r="A27" s="310" t="s">
        <v>97</v>
      </c>
      <c r="B27" s="304">
        <f>C27+E27</f>
        <v>0</v>
      </c>
      <c r="C27" s="295">
        <v>0</v>
      </c>
      <c r="D27" s="298" t="s">
        <v>51</v>
      </c>
      <c r="E27" s="209">
        <v>0</v>
      </c>
      <c r="F27" s="24"/>
      <c r="G27" s="24"/>
      <c r="H27" s="24"/>
      <c r="I27" s="24"/>
    </row>
    <row r="28" spans="1:9" ht="36" customHeight="1" thickBot="1">
      <c r="A28" s="315"/>
      <c r="B28" s="305">
        <f>C28+E28</f>
        <v>0</v>
      </c>
      <c r="C28" s="72">
        <v>0</v>
      </c>
      <c r="D28" s="306" t="s">
        <v>51</v>
      </c>
      <c r="E28" s="211">
        <v>0</v>
      </c>
      <c r="F28" s="24"/>
      <c r="G28" s="24"/>
      <c r="H28" s="24"/>
      <c r="I28" s="24"/>
    </row>
    <row r="29" spans="1:9" ht="20.100000000000001" customHeight="1" thickBot="1">
      <c r="A29" s="22"/>
      <c r="B29" s="124"/>
      <c r="C29" s="125"/>
      <c r="D29" s="125"/>
      <c r="F29" s="24"/>
      <c r="G29" s="24"/>
      <c r="H29" s="24"/>
      <c r="I29" s="24"/>
    </row>
    <row r="30" spans="1:9" ht="46.5" customHeight="1" thickBot="1">
      <c r="A30" s="433" t="s">
        <v>53</v>
      </c>
      <c r="B30" s="434"/>
      <c r="C30" s="434"/>
      <c r="D30" s="434"/>
      <c r="E30" s="435"/>
      <c r="F30" s="388" t="s">
        <v>45</v>
      </c>
      <c r="G30" s="389"/>
      <c r="H30" s="24"/>
      <c r="I30" s="24"/>
    </row>
    <row r="31" spans="1:9" ht="45" customHeight="1" thickBot="1">
      <c r="A31" s="312" t="s">
        <v>98</v>
      </c>
      <c r="B31" s="153">
        <f>SUM(B33:B36)</f>
        <v>0</v>
      </c>
      <c r="C31" s="297" t="s">
        <v>55</v>
      </c>
      <c r="D31" s="93" t="s">
        <v>48</v>
      </c>
      <c r="E31" s="154" t="s">
        <v>56</v>
      </c>
      <c r="F31" s="24"/>
      <c r="G31" s="24"/>
      <c r="H31" s="24"/>
      <c r="I31" s="24"/>
    </row>
    <row r="32" spans="1:9" ht="9.75" customHeight="1" thickBot="1">
      <c r="A32" s="316"/>
      <c r="B32" s="317"/>
      <c r="C32" s="25"/>
      <c r="D32" s="25"/>
      <c r="E32" s="25"/>
      <c r="F32" s="24"/>
      <c r="G32" s="24"/>
      <c r="H32" s="24"/>
      <c r="I32" s="24"/>
    </row>
    <row r="33" spans="1:9" ht="36" customHeight="1">
      <c r="A33" s="328" t="s">
        <v>57</v>
      </c>
      <c r="B33" s="291">
        <f>C33+E33</f>
        <v>0</v>
      </c>
      <c r="C33" s="295">
        <v>0</v>
      </c>
      <c r="D33" s="298" t="s">
        <v>51</v>
      </c>
      <c r="E33" s="290">
        <v>0</v>
      </c>
      <c r="F33" s="24"/>
      <c r="G33" s="24"/>
      <c r="H33" s="24"/>
      <c r="I33" s="24"/>
    </row>
    <row r="34" spans="1:9" ht="35.1" customHeight="1" thickBot="1">
      <c r="A34" s="315"/>
      <c r="B34" s="94">
        <f>C34+E34</f>
        <v>0</v>
      </c>
      <c r="C34" s="72">
        <v>0</v>
      </c>
      <c r="D34" s="306" t="s">
        <v>51</v>
      </c>
      <c r="E34" s="73">
        <v>0</v>
      </c>
      <c r="F34" s="24"/>
      <c r="G34" s="24"/>
      <c r="H34" s="24"/>
      <c r="I34" s="24"/>
    </row>
    <row r="35" spans="1:9" ht="9.75" customHeight="1" thickBot="1">
      <c r="A35" s="315"/>
      <c r="B35" s="288"/>
      <c r="C35" s="285"/>
      <c r="D35" s="192"/>
      <c r="E35" s="285"/>
      <c r="F35" s="24"/>
      <c r="G35" s="24"/>
      <c r="H35" s="24"/>
      <c r="I35" s="24"/>
    </row>
    <row r="36" spans="1:9" ht="36" customHeight="1">
      <c r="A36" s="329" t="s">
        <v>58</v>
      </c>
      <c r="B36" s="291">
        <f>C36+E36</f>
        <v>0</v>
      </c>
      <c r="C36" s="295">
        <v>0</v>
      </c>
      <c r="D36" s="298" t="s">
        <v>51</v>
      </c>
      <c r="E36" s="290">
        <v>0</v>
      </c>
      <c r="F36" s="24"/>
      <c r="G36" s="24"/>
      <c r="H36" s="24"/>
      <c r="I36" s="24"/>
    </row>
    <row r="37" spans="1:9" ht="36" customHeight="1" thickBot="1">
      <c r="A37" s="315"/>
      <c r="B37" s="94">
        <f>C37+E37</f>
        <v>0</v>
      </c>
      <c r="C37" s="72">
        <v>0</v>
      </c>
      <c r="D37" s="306" t="s">
        <v>51</v>
      </c>
      <c r="E37" s="73">
        <v>0</v>
      </c>
      <c r="F37" s="24"/>
      <c r="G37" s="24"/>
      <c r="H37" s="24"/>
      <c r="I37" s="24"/>
    </row>
    <row r="38" spans="1:9" ht="20.100000000000001" customHeight="1" thickBot="1">
      <c r="A38" s="22"/>
      <c r="B38" s="124"/>
      <c r="C38" s="22"/>
      <c r="F38" s="24"/>
      <c r="G38" s="24"/>
      <c r="H38" s="24"/>
      <c r="I38" s="24"/>
    </row>
    <row r="39" spans="1:9" ht="46.5" customHeight="1" thickBot="1">
      <c r="A39" s="405" t="s">
        <v>59</v>
      </c>
      <c r="B39" s="407"/>
      <c r="C39" s="22"/>
      <c r="F39" s="24"/>
      <c r="G39" s="24"/>
      <c r="H39" s="24"/>
      <c r="I39" s="24"/>
    </row>
    <row r="40" spans="1:9" ht="45.75" customHeight="1" thickBot="1">
      <c r="A40" s="303" t="s">
        <v>99</v>
      </c>
      <c r="B40" s="155">
        <f>SUM(B41:B42)</f>
        <v>0</v>
      </c>
      <c r="C40" s="388" t="s">
        <v>100</v>
      </c>
      <c r="D40" s="389"/>
      <c r="E40" s="389"/>
      <c r="F40" s="24"/>
      <c r="G40" s="24"/>
      <c r="H40" s="24"/>
      <c r="I40" s="24"/>
    </row>
    <row r="41" spans="1:9" ht="36" customHeight="1">
      <c r="A41" s="320" t="s">
        <v>101</v>
      </c>
      <c r="B41" s="78">
        <v>0</v>
      </c>
      <c r="C41" s="22"/>
      <c r="F41" s="24"/>
      <c r="G41" s="24"/>
      <c r="H41" s="24"/>
      <c r="I41" s="24"/>
    </row>
    <row r="42" spans="1:9" ht="36" customHeight="1" thickBot="1">
      <c r="A42" s="321" t="s">
        <v>102</v>
      </c>
      <c r="B42" s="79">
        <v>0</v>
      </c>
      <c r="C42" s="22"/>
      <c r="F42" s="24"/>
      <c r="G42" s="24"/>
      <c r="H42" s="24"/>
      <c r="I42" s="24"/>
    </row>
    <row r="43" spans="1:9" ht="41.45" customHeight="1">
      <c r="A43" s="36"/>
      <c r="B43" s="27"/>
      <c r="C43" s="28"/>
      <c r="D43" s="28"/>
    </row>
    <row r="44" spans="1:9" ht="35.450000000000003" customHeight="1">
      <c r="A44" s="156" t="s">
        <v>103</v>
      </c>
      <c r="B44" s="165"/>
      <c r="C44" s="166"/>
      <c r="D44" s="166"/>
    </row>
    <row r="45" spans="1:9" ht="47.25" customHeight="1">
      <c r="A45" s="318" t="s">
        <v>104</v>
      </c>
      <c r="B45" s="389" t="s">
        <v>105</v>
      </c>
      <c r="C45" s="439"/>
      <c r="D45" s="439"/>
    </row>
    <row r="46" spans="1:9" ht="45" customHeight="1">
      <c r="A46" s="319" t="s">
        <v>106</v>
      </c>
      <c r="B46" s="139" t="s">
        <v>31</v>
      </c>
      <c r="C46" s="428" t="s">
        <v>107</v>
      </c>
      <c r="D46" s="428"/>
      <c r="E46" s="428" t="s">
        <v>108</v>
      </c>
      <c r="F46" s="428"/>
    </row>
    <row r="47" spans="1:9" ht="12" customHeight="1">
      <c r="A47" s="140"/>
      <c r="B47" s="141"/>
      <c r="C47" s="141"/>
      <c r="D47" s="141"/>
      <c r="E47" s="141"/>
    </row>
    <row r="48" spans="1:9" ht="45">
      <c r="A48" s="157"/>
      <c r="B48" s="158" t="s">
        <v>109</v>
      </c>
      <c r="C48" s="159" t="s">
        <v>110</v>
      </c>
      <c r="D48" s="160" t="s">
        <v>111</v>
      </c>
      <c r="E48" s="161" t="s">
        <v>48</v>
      </c>
      <c r="F48" s="160" t="s">
        <v>112</v>
      </c>
    </row>
    <row r="49" spans="1:6" ht="39.950000000000003" customHeight="1">
      <c r="A49" s="326" t="s">
        <v>113</v>
      </c>
      <c r="B49" s="142">
        <v>0</v>
      </c>
      <c r="C49" s="142">
        <v>0</v>
      </c>
      <c r="D49" s="142">
        <v>0</v>
      </c>
      <c r="E49" s="143" t="s">
        <v>51</v>
      </c>
      <c r="F49" s="142">
        <v>0</v>
      </c>
    </row>
    <row r="50" spans="1:6" ht="19.5" customHeight="1">
      <c r="A50" s="325" t="s">
        <v>114</v>
      </c>
      <c r="B50" s="164">
        <f>B49*C49/100</f>
        <v>0</v>
      </c>
      <c r="C50" s="144"/>
      <c r="D50" s="144"/>
      <c r="E50" s="145"/>
      <c r="F50" s="144"/>
    </row>
    <row r="51" spans="1:6" ht="9" customHeight="1">
      <c r="A51" s="162"/>
      <c r="B51" s="31"/>
      <c r="C51" s="144"/>
      <c r="D51" s="144"/>
      <c r="E51" s="145"/>
      <c r="F51" s="144"/>
    </row>
    <row r="52" spans="1:6" ht="39.950000000000003" customHeight="1">
      <c r="A52" s="327" t="s">
        <v>115</v>
      </c>
      <c r="B52" s="142">
        <v>0</v>
      </c>
      <c r="C52" s="142">
        <v>0</v>
      </c>
      <c r="D52" s="142">
        <v>0</v>
      </c>
      <c r="E52" s="143" t="s">
        <v>51</v>
      </c>
      <c r="F52" s="142">
        <v>0</v>
      </c>
    </row>
    <row r="53" spans="1:6" ht="19.5" customHeight="1">
      <c r="A53" s="325" t="s">
        <v>114</v>
      </c>
      <c r="B53" s="163">
        <f>B52*C52/100</f>
        <v>0</v>
      </c>
      <c r="C53" s="146"/>
      <c r="D53" s="146"/>
      <c r="E53" s="36"/>
      <c r="F53" s="146"/>
    </row>
    <row r="54" spans="1:6" ht="18" customHeight="1">
      <c r="B54" s="30"/>
    </row>
    <row r="55" spans="1:6" ht="36" customHeight="1" thickBot="1">
      <c r="A55" s="323" t="s">
        <v>116</v>
      </c>
      <c r="B55" s="322">
        <f>B49+B52</f>
        <v>0</v>
      </c>
      <c r="C55" s="147"/>
      <c r="D55" s="148"/>
      <c r="E55" s="25"/>
      <c r="F55" s="148"/>
    </row>
    <row r="56" spans="1:6" ht="36" customHeight="1" thickBot="1">
      <c r="A56" s="324" t="s">
        <v>117</v>
      </c>
      <c r="B56" s="92">
        <f>B50+B53</f>
        <v>0</v>
      </c>
      <c r="C56" s="149"/>
      <c r="D56" s="148"/>
      <c r="E56" s="145"/>
      <c r="F56" s="148"/>
    </row>
    <row r="57" spans="1:6" ht="15" customHeight="1">
      <c r="B57" s="30"/>
    </row>
    <row r="58" spans="1:6" ht="15" customHeight="1">
      <c r="B58" s="30"/>
    </row>
    <row r="59" spans="1:6" ht="30" customHeight="1">
      <c r="A59" s="97" t="s">
        <v>118</v>
      </c>
      <c r="B59" s="30"/>
      <c r="C59" s="30"/>
    </row>
  </sheetData>
  <sheetProtection sheet="1" objects="1" scenarios="1" insertRows="0" deleteRows="0" selectLockedCells="1"/>
  <mergeCells count="18">
    <mergeCell ref="A2:D2"/>
    <mergeCell ref="A1:B1"/>
    <mergeCell ref="C46:D46"/>
    <mergeCell ref="B45:D45"/>
    <mergeCell ref="C10:E10"/>
    <mergeCell ref="B12:D12"/>
    <mergeCell ref="B13:D13"/>
    <mergeCell ref="B14:D14"/>
    <mergeCell ref="F21:G21"/>
    <mergeCell ref="A21:E21"/>
    <mergeCell ref="E46:F46"/>
    <mergeCell ref="B15:D15"/>
    <mergeCell ref="B16:D16"/>
    <mergeCell ref="B17:D17"/>
    <mergeCell ref="C40:E40"/>
    <mergeCell ref="A30:E30"/>
    <mergeCell ref="F30:G30"/>
    <mergeCell ref="A39:B39"/>
  </mergeCells>
  <dataValidations count="1">
    <dataValidation type="list" allowBlank="1" showInputMessage="1" showErrorMessage="1" sqref="D35" xr:uid="{00000000-0002-0000-0300-000000000000}">
      <formula1>$A$38:$A$50</formula1>
    </dataValidation>
  </dataValidations>
  <pageMargins left="0.7" right="0.7" top="0.25" bottom="0.25" header="0.3" footer="0.3"/>
  <pageSetup paperSize="3" scale="6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3000000}">
          <x14:formula1>
            <xm:f>'Menu-Do Not Change'!$B$16:$B$28</xm:f>
          </x14:formula1>
          <xm:sqref>B9</xm:sqref>
        </x14:dataValidation>
        <x14:dataValidation type="list" allowBlank="1" showInputMessage="1" showErrorMessage="1" xr:uid="{00000000-0002-0000-0300-000004000000}">
          <x14:formula1>
            <xm:f>'Menu-Do Not Change'!$A$1:$A$5</xm:f>
          </x14:formula1>
          <xm:sqref>B8</xm:sqref>
        </x14:dataValidation>
        <x14:dataValidation type="list" allowBlank="1" showInputMessage="1" showErrorMessage="1" xr:uid="{00000000-0002-0000-0300-000005000000}">
          <x14:formula1>
            <xm:f>'Menu-Do Not Change'!$A$13:$A$15</xm:f>
          </x14:formula1>
          <xm:sqref>B19 B44 B46 B10</xm:sqref>
        </x14:dataValidation>
        <x14:dataValidation type="list" allowBlank="1" showInputMessage="1" showErrorMessage="1" xr:uid="{00000000-0002-0000-0300-000001000000}">
          <x14:formula1>
            <xm:f>'Menu-Do Not Change'!$A$39:$A$51</xm:f>
          </x14:formula1>
          <xm:sqref>E52 E49 D36:D37 D33:D34 D24:D28</xm:sqref>
        </x14:dataValidation>
        <x14:dataValidation type="list" allowBlank="1" showInputMessage="1" showErrorMessage="1" xr:uid="{00000000-0002-0000-0300-000007000000}">
          <x14:formula1>
            <xm:f>'Menu-Do Not Change'!$A$17:$A$27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72"/>
  <sheetViews>
    <sheetView zoomScale="85" zoomScaleNormal="85" workbookViewId="0">
      <selection activeCell="A6" sqref="A6"/>
    </sheetView>
  </sheetViews>
  <sheetFormatPr defaultRowHeight="15"/>
  <cols>
    <col min="1" max="1" width="31.28515625" style="21" customWidth="1"/>
    <col min="2" max="2" width="36.42578125" style="21" customWidth="1"/>
    <col min="3" max="3" width="36.28515625" style="21" customWidth="1"/>
    <col min="4" max="4" width="38.5703125" style="21" customWidth="1"/>
    <col min="5" max="5" width="31.85546875" style="21" customWidth="1"/>
    <col min="6" max="6" width="32.7109375" style="21" customWidth="1"/>
    <col min="7" max="8" width="25.7109375" style="21" customWidth="1"/>
    <col min="9" max="16384" width="9.140625" style="21"/>
  </cols>
  <sheetData>
    <row r="1" spans="1:8">
      <c r="A1" s="387" t="s">
        <v>19</v>
      </c>
      <c r="B1" s="387"/>
      <c r="C1" s="387"/>
      <c r="D1" s="387"/>
    </row>
    <row r="2" spans="1:8" ht="45" customHeight="1">
      <c r="A2" s="436" t="s">
        <v>88</v>
      </c>
      <c r="B2" s="437"/>
      <c r="C2" s="437"/>
      <c r="D2" s="438"/>
    </row>
    <row r="3" spans="1:8" ht="19.5" customHeight="1">
      <c r="A3" s="425" t="s">
        <v>21</v>
      </c>
      <c r="B3" s="425"/>
    </row>
    <row r="4" spans="1:8" ht="23.25">
      <c r="A4" s="426" t="s">
        <v>22</v>
      </c>
      <c r="B4" s="426"/>
    </row>
    <row r="5" spans="1:8" ht="19.5" customHeight="1">
      <c r="A5" s="427" t="s">
        <v>23</v>
      </c>
      <c r="B5" s="427"/>
    </row>
    <row r="6" spans="1:8" ht="19.5" customHeight="1" thickBot="1">
      <c r="A6" s="283"/>
      <c r="B6" s="283"/>
      <c r="C6" s="283"/>
      <c r="D6" s="283"/>
    </row>
    <row r="7" spans="1:8" ht="30" customHeight="1">
      <c r="A7" s="81" t="s">
        <v>24</v>
      </c>
      <c r="B7" s="35" t="s">
        <v>25</v>
      </c>
      <c r="C7" s="167"/>
      <c r="D7" s="133"/>
    </row>
    <row r="8" spans="1:8" ht="30" customHeight="1" thickBot="1">
      <c r="A8" s="99" t="s">
        <v>65</v>
      </c>
      <c r="B8" s="71" t="s">
        <v>29</v>
      </c>
      <c r="C8" s="168"/>
      <c r="D8" s="169"/>
    </row>
    <row r="9" spans="1:8" ht="30" customHeight="1">
      <c r="A9" s="83" t="s">
        <v>34</v>
      </c>
      <c r="B9" s="420" t="str">
        <f>IF(Importers1!B12="","",Importers1!B12)</f>
        <v/>
      </c>
      <c r="C9" s="421"/>
      <c r="D9" s="422"/>
    </row>
    <row r="10" spans="1:8" ht="30" customHeight="1" thickBot="1">
      <c r="A10" s="84" t="s">
        <v>35</v>
      </c>
      <c r="B10" s="423" t="str">
        <f>IF(Importers1!B13="","",Importers1!B13)</f>
        <v/>
      </c>
      <c r="C10" s="423"/>
      <c r="D10" s="424"/>
    </row>
    <row r="11" spans="1:8" ht="30" customHeight="1">
      <c r="A11" s="22"/>
      <c r="B11" s="23"/>
      <c r="C11" s="23"/>
      <c r="D11" s="23"/>
    </row>
    <row r="12" spans="1:8" ht="48" customHeight="1" thickBot="1">
      <c r="A12" s="408" t="s">
        <v>119</v>
      </c>
      <c r="B12" s="409"/>
      <c r="C12" s="409"/>
      <c r="D12" s="410"/>
      <c r="E12" s="389" t="s">
        <v>120</v>
      </c>
      <c r="F12" s="389"/>
    </row>
    <row r="13" spans="1:8" s="24" customFormat="1" ht="50.1" customHeight="1" thickTop="1" thickBot="1">
      <c r="A13" s="101" t="s">
        <v>121</v>
      </c>
      <c r="B13" s="170" t="s">
        <v>69</v>
      </c>
      <c r="C13" s="101" t="s">
        <v>70</v>
      </c>
      <c r="D13" s="101" t="s">
        <v>71</v>
      </c>
    </row>
    <row r="14" spans="1:8" ht="42" customHeight="1" thickTop="1" thickBot="1">
      <c r="A14" s="339">
        <f>SUM(Importers1!B24:B25)</f>
        <v>0</v>
      </c>
      <c r="B14" s="44">
        <f>SUM(Importers1!B33:B34)</f>
        <v>0</v>
      </c>
      <c r="C14" s="339">
        <f>SUM(Importers1!C33:C34)</f>
        <v>0</v>
      </c>
      <c r="D14" s="339">
        <f>SUM(Importers1!E33:E34)</f>
        <v>0</v>
      </c>
      <c r="E14" s="25"/>
      <c r="F14" s="25"/>
      <c r="G14" s="25"/>
      <c r="H14" s="25"/>
    </row>
    <row r="15" spans="1:8" ht="24" customHeight="1" thickTop="1">
      <c r="A15" s="26"/>
      <c r="B15" s="27"/>
      <c r="C15" s="25"/>
      <c r="D15" s="25"/>
      <c r="E15" s="25"/>
      <c r="F15" s="25"/>
      <c r="G15" s="25"/>
      <c r="H15" s="25"/>
    </row>
    <row r="16" spans="1:8" ht="33" customHeight="1" thickBot="1">
      <c r="A16" s="442" t="s">
        <v>122</v>
      </c>
      <c r="B16" s="443"/>
      <c r="C16" s="443"/>
      <c r="D16" s="444"/>
      <c r="F16" s="25"/>
      <c r="G16" s="25"/>
      <c r="H16" s="25"/>
    </row>
    <row r="17" spans="1:8" ht="27.6" customHeight="1" thickBot="1">
      <c r="A17" s="171" t="s">
        <v>73</v>
      </c>
      <c r="B17" s="109" t="s">
        <v>74</v>
      </c>
      <c r="C17" s="109" t="s">
        <v>75</v>
      </c>
      <c r="D17" s="110" t="s">
        <v>76</v>
      </c>
      <c r="F17" s="25"/>
      <c r="G17" s="25"/>
      <c r="H17" s="25"/>
    </row>
    <row r="18" spans="1:8" ht="30" customHeight="1">
      <c r="A18" s="46" t="s">
        <v>77</v>
      </c>
      <c r="B18" s="58"/>
      <c r="C18" s="58"/>
      <c r="D18" s="59"/>
      <c r="E18" s="25"/>
      <c r="F18" s="25"/>
      <c r="G18" s="25"/>
      <c r="H18" s="25"/>
    </row>
    <row r="19" spans="1:8" ht="30" customHeight="1">
      <c r="A19" s="41" t="s">
        <v>77</v>
      </c>
      <c r="B19" s="54"/>
      <c r="C19" s="54"/>
      <c r="D19" s="55"/>
      <c r="E19" s="25"/>
      <c r="F19" s="25"/>
      <c r="G19" s="25"/>
      <c r="H19" s="25"/>
    </row>
    <row r="20" spans="1:8" ht="30" customHeight="1">
      <c r="A20" s="41" t="s">
        <v>77</v>
      </c>
      <c r="B20" s="54"/>
      <c r="C20" s="54"/>
      <c r="D20" s="55"/>
      <c r="E20" s="25"/>
      <c r="F20" s="25"/>
      <c r="G20" s="25"/>
      <c r="H20" s="25"/>
    </row>
    <row r="21" spans="1:8" ht="30" customHeight="1">
      <c r="A21" s="41" t="s">
        <v>77</v>
      </c>
      <c r="B21" s="54"/>
      <c r="C21" s="54"/>
      <c r="D21" s="55"/>
      <c r="E21" s="25"/>
      <c r="F21" s="25"/>
      <c r="G21" s="25"/>
      <c r="H21" s="25"/>
    </row>
    <row r="22" spans="1:8" ht="30" customHeight="1">
      <c r="A22" s="41" t="s">
        <v>77</v>
      </c>
      <c r="B22" s="54"/>
      <c r="C22" s="54"/>
      <c r="D22" s="55"/>
      <c r="E22" s="25"/>
      <c r="F22" s="25"/>
      <c r="G22" s="25"/>
      <c r="H22" s="25"/>
    </row>
    <row r="23" spans="1:8" ht="30" customHeight="1" thickBot="1">
      <c r="A23" s="42" t="s">
        <v>77</v>
      </c>
      <c r="B23" s="56"/>
      <c r="C23" s="56"/>
      <c r="D23" s="57"/>
      <c r="E23" s="25"/>
      <c r="F23" s="25"/>
      <c r="G23" s="25"/>
      <c r="H23" s="25"/>
    </row>
    <row r="24" spans="1:8" ht="19.5" customHeight="1">
      <c r="A24" s="98" t="s">
        <v>78</v>
      </c>
      <c r="B24" s="27"/>
      <c r="C24" s="25"/>
      <c r="D24" s="25"/>
      <c r="E24" s="25"/>
      <c r="F24" s="25"/>
      <c r="G24" s="25"/>
      <c r="H24" s="25"/>
    </row>
    <row r="25" spans="1:8" ht="20.100000000000001" customHeight="1">
      <c r="A25" s="111" t="s">
        <v>79</v>
      </c>
      <c r="B25" s="27"/>
      <c r="C25" s="25"/>
      <c r="D25" s="25"/>
      <c r="E25" s="25"/>
      <c r="F25" s="25"/>
      <c r="G25" s="25"/>
      <c r="H25" s="25"/>
    </row>
    <row r="26" spans="1:8" ht="20.100000000000001" customHeight="1">
      <c r="A26" s="112">
        <f>SUM(A18:A23)</f>
        <v>0</v>
      </c>
      <c r="B26" s="27"/>
      <c r="C26" s="25"/>
      <c r="D26" s="25"/>
      <c r="E26" s="25"/>
      <c r="F26" s="25"/>
      <c r="G26" s="25"/>
      <c r="H26" s="25"/>
    </row>
    <row r="27" spans="1:8" ht="15" customHeight="1">
      <c r="A27" s="127"/>
      <c r="B27" s="27"/>
      <c r="C27" s="25"/>
      <c r="D27" s="25"/>
      <c r="E27" s="25"/>
      <c r="F27" s="25"/>
      <c r="G27" s="25"/>
      <c r="H27" s="25"/>
    </row>
    <row r="28" spans="1:8" ht="15" customHeight="1">
      <c r="A28" s="29"/>
      <c r="B28" s="27"/>
      <c r="C28" s="25"/>
      <c r="D28" s="25"/>
      <c r="E28" s="25"/>
      <c r="F28" s="25"/>
      <c r="G28" s="25"/>
      <c r="H28" s="25"/>
    </row>
    <row r="29" spans="1:8" ht="32.25" customHeight="1" thickBot="1">
      <c r="A29" s="442" t="s">
        <v>123</v>
      </c>
      <c r="B29" s="443"/>
      <c r="C29" s="443"/>
      <c r="D29" s="444"/>
      <c r="E29" s="25"/>
      <c r="F29" s="25"/>
      <c r="G29" s="25"/>
      <c r="H29" s="25"/>
    </row>
    <row r="30" spans="1:8" ht="27.6" customHeight="1" thickBot="1">
      <c r="A30" s="171" t="s">
        <v>73</v>
      </c>
      <c r="B30" s="109" t="s">
        <v>74</v>
      </c>
      <c r="C30" s="109" t="s">
        <v>75</v>
      </c>
      <c r="D30" s="110" t="s">
        <v>76</v>
      </c>
      <c r="E30" s="25"/>
      <c r="F30" s="25"/>
      <c r="G30" s="25"/>
      <c r="H30" s="25"/>
    </row>
    <row r="31" spans="1:8" ht="30" customHeight="1">
      <c r="A31" s="46" t="s">
        <v>77</v>
      </c>
      <c r="B31" s="70"/>
      <c r="C31" s="58"/>
      <c r="D31" s="59"/>
      <c r="E31" s="25"/>
      <c r="F31" s="25"/>
      <c r="G31" s="25"/>
      <c r="H31" s="25"/>
    </row>
    <row r="32" spans="1:8" ht="30" customHeight="1">
      <c r="A32" s="41" t="s">
        <v>77</v>
      </c>
      <c r="B32" s="67"/>
      <c r="C32" s="54"/>
      <c r="D32" s="55"/>
      <c r="E32" s="25"/>
      <c r="F32" s="25"/>
      <c r="G32" s="25"/>
      <c r="H32" s="25"/>
    </row>
    <row r="33" spans="1:8" ht="30" customHeight="1">
      <c r="A33" s="41" t="s">
        <v>77</v>
      </c>
      <c r="B33" s="67"/>
      <c r="C33" s="54"/>
      <c r="D33" s="55"/>
      <c r="E33" s="25"/>
      <c r="F33" s="25"/>
      <c r="G33" s="25"/>
      <c r="H33" s="25"/>
    </row>
    <row r="34" spans="1:8" ht="30" customHeight="1">
      <c r="A34" s="41" t="s">
        <v>77</v>
      </c>
      <c r="B34" s="67"/>
      <c r="C34" s="54"/>
      <c r="D34" s="55"/>
      <c r="E34" s="25"/>
      <c r="F34" s="25"/>
      <c r="G34" s="25"/>
      <c r="H34" s="25"/>
    </row>
    <row r="35" spans="1:8" ht="30" customHeight="1">
      <c r="A35" s="41" t="s">
        <v>77</v>
      </c>
      <c r="B35" s="67"/>
      <c r="C35" s="54"/>
      <c r="D35" s="55"/>
      <c r="E35" s="382"/>
      <c r="F35" s="382"/>
      <c r="G35" s="382"/>
      <c r="H35" s="28"/>
    </row>
    <row r="36" spans="1:8" ht="30" customHeight="1" thickBot="1">
      <c r="A36" s="42" t="s">
        <v>77</v>
      </c>
      <c r="B36" s="69"/>
      <c r="C36" s="56"/>
      <c r="D36" s="57"/>
      <c r="E36" s="382"/>
      <c r="F36" s="382"/>
      <c r="G36" s="382"/>
      <c r="H36" s="28"/>
    </row>
    <row r="37" spans="1:8" ht="20.25" customHeight="1">
      <c r="A37" s="97" t="s">
        <v>78</v>
      </c>
      <c r="B37" s="27"/>
      <c r="C37" s="25"/>
      <c r="D37" s="25"/>
      <c r="E37" s="382"/>
      <c r="F37" s="382"/>
      <c r="G37" s="382"/>
      <c r="H37" s="28"/>
    </row>
    <row r="38" spans="1:8" ht="20.100000000000001" customHeight="1">
      <c r="A38" s="111" t="s">
        <v>79</v>
      </c>
      <c r="B38" s="27"/>
      <c r="C38" s="25"/>
      <c r="D38" s="25"/>
      <c r="E38" s="382"/>
      <c r="F38" s="382"/>
      <c r="G38" s="382"/>
      <c r="H38" s="28"/>
    </row>
    <row r="39" spans="1:8" ht="20.100000000000001" customHeight="1">
      <c r="A39" s="112">
        <f>SUM(A31:A36)</f>
        <v>0</v>
      </c>
      <c r="B39" s="144"/>
      <c r="C39" s="25"/>
      <c r="D39" s="25"/>
    </row>
    <row r="40" spans="1:8" ht="19.5" customHeight="1">
      <c r="A40" s="36"/>
      <c r="B40" s="30"/>
    </row>
    <row r="41" spans="1:8" ht="19.5" customHeight="1"/>
    <row r="42" spans="1:8" ht="48" customHeight="1" thickBot="1">
      <c r="A42" s="411" t="s">
        <v>124</v>
      </c>
      <c r="B42" s="412"/>
      <c r="C42" s="412"/>
      <c r="D42" s="413"/>
      <c r="E42" s="389" t="s">
        <v>125</v>
      </c>
      <c r="F42" s="389"/>
    </row>
    <row r="43" spans="1:8" s="24" customFormat="1" ht="50.1" customHeight="1" thickTop="1" thickBot="1">
      <c r="A43" s="101" t="s">
        <v>93</v>
      </c>
      <c r="B43" s="170" t="s">
        <v>69</v>
      </c>
      <c r="C43" s="101" t="s">
        <v>70</v>
      </c>
      <c r="D43" s="101" t="s">
        <v>71</v>
      </c>
    </row>
    <row r="44" spans="1:8" ht="42" customHeight="1" thickTop="1" thickBot="1">
      <c r="A44" s="340">
        <f>SUM(Importers1!B27:B28)</f>
        <v>0</v>
      </c>
      <c r="B44" s="340">
        <f>SUM(Importers1!B36:B37)</f>
        <v>0</v>
      </c>
      <c r="C44" s="340">
        <f>SUM(Importers1!C36:C37)</f>
        <v>0</v>
      </c>
      <c r="D44" s="340">
        <f>SUM(Importers1!E36:E37)</f>
        <v>0</v>
      </c>
      <c r="E44" s="25"/>
      <c r="F44" s="25"/>
      <c r="G44" s="25"/>
      <c r="H44" s="25"/>
    </row>
    <row r="45" spans="1:8" ht="24" customHeight="1" thickTop="1">
      <c r="A45" s="31"/>
      <c r="B45" s="32"/>
      <c r="C45" s="25"/>
      <c r="D45" s="25"/>
      <c r="E45" s="25"/>
      <c r="F45" s="25"/>
      <c r="G45" s="25"/>
      <c r="H45" s="25"/>
    </row>
    <row r="46" spans="1:8" ht="32.25" customHeight="1" thickBot="1">
      <c r="A46" s="414" t="s">
        <v>126</v>
      </c>
      <c r="B46" s="415"/>
      <c r="C46" s="415"/>
      <c r="D46" s="416"/>
      <c r="F46" s="25"/>
      <c r="G46" s="25"/>
      <c r="H46" s="25"/>
    </row>
    <row r="47" spans="1:8" ht="27.6" customHeight="1" thickBot="1">
      <c r="A47" s="171" t="s">
        <v>73</v>
      </c>
      <c r="B47" s="109" t="s">
        <v>74</v>
      </c>
      <c r="C47" s="109" t="s">
        <v>75</v>
      </c>
      <c r="D47" s="110" t="s">
        <v>76</v>
      </c>
      <c r="F47" s="25"/>
      <c r="G47" s="25"/>
      <c r="H47" s="25"/>
    </row>
    <row r="48" spans="1:8" ht="30" customHeight="1">
      <c r="A48" s="46" t="s">
        <v>77</v>
      </c>
      <c r="B48" s="58"/>
      <c r="C48" s="58"/>
      <c r="D48" s="59"/>
      <c r="E48" s="25"/>
      <c r="F48" s="25"/>
      <c r="G48" s="25"/>
      <c r="H48" s="25"/>
    </row>
    <row r="49" spans="1:8" ht="30" customHeight="1">
      <c r="A49" s="41" t="s">
        <v>77</v>
      </c>
      <c r="B49" s="54"/>
      <c r="C49" s="54"/>
      <c r="D49" s="55"/>
      <c r="E49" s="25"/>
      <c r="F49" s="25"/>
      <c r="G49" s="25"/>
      <c r="H49" s="25"/>
    </row>
    <row r="50" spans="1:8" ht="30" customHeight="1">
      <c r="A50" s="41" t="s">
        <v>77</v>
      </c>
      <c r="B50" s="54"/>
      <c r="C50" s="54"/>
      <c r="D50" s="55"/>
      <c r="E50" s="25"/>
      <c r="F50" s="25"/>
      <c r="G50" s="25"/>
      <c r="H50" s="25"/>
    </row>
    <row r="51" spans="1:8" ht="30" customHeight="1">
      <c r="A51" s="41" t="s">
        <v>77</v>
      </c>
      <c r="B51" s="54"/>
      <c r="C51" s="54"/>
      <c r="D51" s="55"/>
      <c r="E51" s="25"/>
      <c r="F51" s="25"/>
      <c r="G51" s="25"/>
      <c r="H51" s="25"/>
    </row>
    <row r="52" spans="1:8" ht="30" customHeight="1">
      <c r="A52" s="41" t="s">
        <v>77</v>
      </c>
      <c r="B52" s="54"/>
      <c r="C52" s="54"/>
      <c r="D52" s="55"/>
      <c r="E52" s="25"/>
      <c r="F52" s="25"/>
      <c r="G52" s="25"/>
      <c r="H52" s="25"/>
    </row>
    <row r="53" spans="1:8" ht="30" customHeight="1" thickBot="1">
      <c r="A53" s="42" t="s">
        <v>77</v>
      </c>
      <c r="B53" s="56"/>
      <c r="C53" s="56"/>
      <c r="D53" s="57"/>
      <c r="E53" s="25"/>
      <c r="F53" s="25"/>
      <c r="G53" s="25"/>
      <c r="H53" s="25"/>
    </row>
    <row r="54" spans="1:8" ht="19.5" customHeight="1">
      <c r="A54" s="97" t="s">
        <v>78</v>
      </c>
      <c r="B54" s="27"/>
      <c r="C54" s="25"/>
      <c r="D54" s="25"/>
      <c r="E54" s="25"/>
      <c r="F54" s="25"/>
      <c r="G54" s="25"/>
      <c r="H54" s="25"/>
    </row>
    <row r="55" spans="1:8" ht="20.100000000000001" customHeight="1">
      <c r="A55" s="111" t="s">
        <v>79</v>
      </c>
      <c r="B55" s="27"/>
      <c r="C55" s="25"/>
      <c r="D55" s="25"/>
      <c r="E55" s="25"/>
      <c r="F55" s="25"/>
      <c r="G55" s="25"/>
      <c r="H55" s="25"/>
    </row>
    <row r="56" spans="1:8" ht="20.100000000000001" customHeight="1">
      <c r="A56" s="112">
        <f>SUM(A48:A53)</f>
        <v>0</v>
      </c>
      <c r="B56" s="27"/>
      <c r="C56" s="25"/>
      <c r="D56" s="25"/>
      <c r="E56" s="25"/>
      <c r="F56" s="25"/>
      <c r="G56" s="25"/>
      <c r="H56" s="25"/>
    </row>
    <row r="57" spans="1:8" ht="15" customHeight="1">
      <c r="A57" s="29"/>
      <c r="B57" s="27"/>
      <c r="C57" s="25"/>
      <c r="D57" s="25"/>
      <c r="E57" s="25"/>
      <c r="F57" s="25"/>
      <c r="G57" s="25"/>
      <c r="H57" s="25"/>
    </row>
    <row r="58" spans="1:8" ht="15" customHeight="1">
      <c r="A58" s="29"/>
      <c r="B58" s="27"/>
      <c r="C58" s="25"/>
      <c r="D58" s="25"/>
      <c r="E58" s="25"/>
      <c r="F58" s="25"/>
      <c r="G58" s="25"/>
      <c r="H58" s="25"/>
    </row>
    <row r="59" spans="1:8" ht="32.25" customHeight="1" thickBot="1">
      <c r="A59" s="414" t="s">
        <v>127</v>
      </c>
      <c r="B59" s="415"/>
      <c r="C59" s="415"/>
      <c r="D59" s="416"/>
      <c r="E59" s="25"/>
      <c r="F59" s="25"/>
      <c r="G59" s="25"/>
      <c r="H59" s="25"/>
    </row>
    <row r="60" spans="1:8" ht="27.6" customHeight="1" thickBot="1">
      <c r="A60" s="171" t="s">
        <v>73</v>
      </c>
      <c r="B60" s="109" t="s">
        <v>74</v>
      </c>
      <c r="C60" s="109" t="s">
        <v>75</v>
      </c>
      <c r="D60" s="110" t="s">
        <v>76</v>
      </c>
      <c r="E60" s="25"/>
      <c r="F60" s="25"/>
      <c r="G60" s="25"/>
      <c r="H60" s="25"/>
    </row>
    <row r="61" spans="1:8" ht="30" customHeight="1">
      <c r="A61" s="46" t="s">
        <v>77</v>
      </c>
      <c r="B61" s="70"/>
      <c r="C61" s="58"/>
      <c r="D61" s="59"/>
      <c r="E61" s="25"/>
      <c r="F61" s="25"/>
      <c r="G61" s="25"/>
      <c r="H61" s="25"/>
    </row>
    <row r="62" spans="1:8" ht="30" customHeight="1">
      <c r="A62" s="41" t="s">
        <v>77</v>
      </c>
      <c r="B62" s="67"/>
      <c r="C62" s="54"/>
      <c r="D62" s="55"/>
      <c r="E62" s="25"/>
      <c r="F62" s="25"/>
      <c r="G62" s="25"/>
      <c r="H62" s="25"/>
    </row>
    <row r="63" spans="1:8" ht="30" customHeight="1">
      <c r="A63" s="41" t="s">
        <v>77</v>
      </c>
      <c r="B63" s="67"/>
      <c r="C63" s="54"/>
      <c r="D63" s="55"/>
      <c r="E63" s="25"/>
      <c r="F63" s="25"/>
      <c r="G63" s="25"/>
      <c r="H63" s="25"/>
    </row>
    <row r="64" spans="1:8" ht="30" customHeight="1">
      <c r="A64" s="41" t="s">
        <v>77</v>
      </c>
      <c r="B64" s="67"/>
      <c r="C64" s="54"/>
      <c r="D64" s="55"/>
      <c r="E64" s="25"/>
      <c r="F64" s="25"/>
      <c r="G64" s="25"/>
      <c r="H64" s="25"/>
    </row>
    <row r="65" spans="1:8" ht="30" customHeight="1">
      <c r="A65" s="41" t="s">
        <v>77</v>
      </c>
      <c r="B65" s="67"/>
      <c r="C65" s="54"/>
      <c r="D65" s="55"/>
      <c r="E65" s="382"/>
      <c r="F65" s="382"/>
      <c r="G65" s="382"/>
      <c r="H65" s="28"/>
    </row>
    <row r="66" spans="1:8" ht="30" customHeight="1" thickBot="1">
      <c r="A66" s="42" t="s">
        <v>77</v>
      </c>
      <c r="B66" s="69"/>
      <c r="C66" s="56"/>
      <c r="D66" s="57"/>
      <c r="E66" s="382"/>
      <c r="F66" s="382"/>
      <c r="G66" s="382"/>
      <c r="H66" s="28"/>
    </row>
    <row r="67" spans="1:8" ht="19.5" customHeight="1">
      <c r="A67" s="97" t="s">
        <v>78</v>
      </c>
      <c r="B67" s="27"/>
      <c r="C67" s="25"/>
      <c r="D67" s="25"/>
      <c r="E67" s="382"/>
      <c r="F67" s="382"/>
      <c r="G67" s="382"/>
      <c r="H67" s="28"/>
    </row>
    <row r="68" spans="1:8" ht="20.100000000000001" customHeight="1">
      <c r="A68" s="111" t="s">
        <v>79</v>
      </c>
      <c r="B68" s="27"/>
      <c r="C68" s="25"/>
      <c r="D68" s="25"/>
      <c r="E68" s="382"/>
      <c r="F68" s="382"/>
      <c r="G68" s="382"/>
      <c r="H68" s="28"/>
    </row>
    <row r="69" spans="1:8" ht="20.100000000000001" customHeight="1">
      <c r="A69" s="112">
        <f>SUM(A61:A66)</f>
        <v>0</v>
      </c>
      <c r="B69" s="27"/>
      <c r="C69" s="25"/>
      <c r="D69" s="25"/>
    </row>
    <row r="70" spans="1:8" ht="15" customHeight="1">
      <c r="A70" s="36"/>
      <c r="B70" s="30"/>
    </row>
    <row r="72" spans="1:8" ht="20.25" customHeight="1">
      <c r="A72" s="82" t="s">
        <v>128</v>
      </c>
    </row>
  </sheetData>
  <sheetProtection sheet="1" objects="1" scenarios="1" insertRows="0" deleteRows="0" selectLockedCells="1"/>
  <mergeCells count="16">
    <mergeCell ref="A1:B1"/>
    <mergeCell ref="C1:D1"/>
    <mergeCell ref="B9:D9"/>
    <mergeCell ref="B10:D10"/>
    <mergeCell ref="A46:D46"/>
    <mergeCell ref="A59:D59"/>
    <mergeCell ref="A29:D29"/>
    <mergeCell ref="A2:D2"/>
    <mergeCell ref="A3:B3"/>
    <mergeCell ref="A4:B4"/>
    <mergeCell ref="A5:B5"/>
    <mergeCell ref="E42:F42"/>
    <mergeCell ref="A42:D42"/>
    <mergeCell ref="E12:F12"/>
    <mergeCell ref="A12:D12"/>
    <mergeCell ref="A16:D1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'Menu-Do Not Change'!$B$16:$B$28</xm:f>
          </x14:formula1>
          <xm:sqref>B8</xm:sqref>
        </x14:dataValidation>
        <x14:dataValidation type="list" allowBlank="1" showInputMessage="1" showErrorMessage="1" xr:uid="{00000000-0002-0000-0400-000001000000}">
          <x14:formula1>
            <xm:f>'Menu-Do Not Change'!$A$17:$A$27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M78"/>
  <sheetViews>
    <sheetView zoomScale="80" zoomScaleNormal="80" workbookViewId="0">
      <selection activeCell="A6" sqref="A6"/>
    </sheetView>
  </sheetViews>
  <sheetFormatPr defaultRowHeight="15"/>
  <cols>
    <col min="1" max="1" width="49.85546875" style="21" customWidth="1"/>
    <col min="2" max="2" width="28.28515625" style="21" customWidth="1"/>
    <col min="3" max="3" width="24" style="21" customWidth="1"/>
    <col min="4" max="4" width="25" style="21" customWidth="1"/>
    <col min="5" max="5" width="16.5703125" style="21" customWidth="1"/>
    <col min="6" max="6" width="16.7109375" style="21" customWidth="1"/>
    <col min="7" max="7" width="29.28515625" style="21" customWidth="1"/>
    <col min="8" max="8" width="18.7109375" style="21" customWidth="1"/>
    <col min="9" max="9" width="23.7109375" style="21" customWidth="1"/>
    <col min="10" max="10" width="29.28515625" style="21" customWidth="1"/>
    <col min="11" max="11" width="26.5703125" style="21" customWidth="1"/>
    <col min="12" max="12" width="26.7109375" style="21" customWidth="1"/>
    <col min="13" max="13" width="20.5703125" style="21" customWidth="1"/>
    <col min="14" max="16384" width="9.140625" style="21"/>
  </cols>
  <sheetData>
    <row r="1" spans="1:6">
      <c r="A1" s="387" t="s">
        <v>19</v>
      </c>
      <c r="B1" s="387"/>
      <c r="C1" s="387"/>
      <c r="D1" s="387"/>
      <c r="E1"/>
      <c r="F1"/>
    </row>
    <row r="2" spans="1:6" ht="45" customHeight="1">
      <c r="A2" s="487" t="s">
        <v>129</v>
      </c>
      <c r="B2" s="488"/>
      <c r="C2" s="488"/>
      <c r="D2" s="488"/>
      <c r="E2" s="488"/>
      <c r="F2" s="489"/>
    </row>
    <row r="3" spans="1:6" ht="19.5" customHeight="1">
      <c r="A3" s="425" t="s">
        <v>21</v>
      </c>
      <c r="B3" s="425"/>
    </row>
    <row r="4" spans="1:6" ht="23.25" customHeight="1">
      <c r="A4" s="426" t="s">
        <v>22</v>
      </c>
      <c r="B4" s="426"/>
      <c r="C4" s="282"/>
    </row>
    <row r="5" spans="1:6" ht="19.5" customHeight="1">
      <c r="A5" s="218" t="s">
        <v>23</v>
      </c>
      <c r="B5" s="218"/>
    </row>
    <row r="6" spans="1:6" ht="19.5" customHeight="1" thickBot="1">
      <c r="A6" s="283"/>
      <c r="B6" s="283"/>
    </row>
    <row r="7" spans="1:6" ht="27" customHeight="1">
      <c r="A7" s="81" t="s">
        <v>24</v>
      </c>
      <c r="B7" s="35" t="s">
        <v>25</v>
      </c>
    </row>
    <row r="8" spans="1:6" ht="27" customHeight="1">
      <c r="A8" s="83" t="s">
        <v>26</v>
      </c>
      <c r="B8" s="71" t="s">
        <v>27</v>
      </c>
    </row>
    <row r="9" spans="1:6" ht="27" customHeight="1" thickBot="1">
      <c r="A9" s="84" t="s">
        <v>28</v>
      </c>
      <c r="B9" s="77" t="s">
        <v>29</v>
      </c>
    </row>
    <row r="10" spans="1:6" ht="15" customHeight="1" thickBot="1">
      <c r="A10" s="133"/>
    </row>
    <row r="11" spans="1:6" ht="27" customHeight="1">
      <c r="A11" s="89" t="s">
        <v>130</v>
      </c>
      <c r="B11" s="35" t="s">
        <v>31</v>
      </c>
      <c r="C11" s="389" t="s">
        <v>131</v>
      </c>
      <c r="D11" s="389"/>
      <c r="E11" s="389"/>
      <c r="F11" s="389"/>
    </row>
    <row r="12" spans="1:6" ht="27" customHeight="1">
      <c r="A12" s="83" t="s">
        <v>132</v>
      </c>
      <c r="B12" s="71" t="s">
        <v>133</v>
      </c>
      <c r="C12" s="24"/>
    </row>
    <row r="13" spans="1:6" ht="27" customHeight="1">
      <c r="A13" s="83" t="s">
        <v>134</v>
      </c>
      <c r="B13" s="71" t="s">
        <v>31</v>
      </c>
      <c r="C13" s="389" t="s">
        <v>135</v>
      </c>
      <c r="D13" s="389"/>
      <c r="E13" s="389"/>
      <c r="F13" s="389"/>
    </row>
    <row r="14" spans="1:6" ht="27" customHeight="1">
      <c r="A14" s="266" t="s">
        <v>136</v>
      </c>
      <c r="B14" s="348" t="s">
        <v>31</v>
      </c>
      <c r="C14" s="381"/>
      <c r="D14" s="381"/>
      <c r="E14" s="381"/>
      <c r="F14" s="381"/>
    </row>
    <row r="15" spans="1:6" ht="27" customHeight="1" thickBot="1">
      <c r="A15" s="100" t="s">
        <v>137</v>
      </c>
      <c r="B15" s="172" t="s">
        <v>31</v>
      </c>
      <c r="C15" s="28"/>
      <c r="D15" s="28"/>
      <c r="E15" s="28"/>
      <c r="F15" s="28"/>
    </row>
    <row r="16" spans="1:6" ht="15" customHeight="1" thickBot="1">
      <c r="A16" s="330"/>
      <c r="B16" s="331"/>
      <c r="C16" s="331"/>
    </row>
    <row r="17" spans="1:11" ht="27" customHeight="1">
      <c r="A17" s="150" t="s">
        <v>34</v>
      </c>
      <c r="B17" s="440"/>
      <c r="C17" s="440"/>
      <c r="D17" s="440"/>
      <c r="E17" s="440"/>
      <c r="F17" s="441"/>
    </row>
    <row r="18" spans="1:11" ht="27" customHeight="1">
      <c r="A18" s="87" t="s">
        <v>35</v>
      </c>
      <c r="B18" s="429"/>
      <c r="C18" s="429"/>
      <c r="D18" s="429"/>
      <c r="E18" s="429"/>
      <c r="F18" s="430"/>
    </row>
    <row r="19" spans="1:11" ht="27" customHeight="1">
      <c r="A19" s="87" t="s">
        <v>36</v>
      </c>
      <c r="B19" s="429"/>
      <c r="C19" s="429"/>
      <c r="D19" s="429"/>
      <c r="E19" s="429"/>
      <c r="F19" s="430"/>
    </row>
    <row r="20" spans="1:11" ht="27" customHeight="1">
      <c r="A20" s="87" t="s">
        <v>138</v>
      </c>
      <c r="B20" s="429"/>
      <c r="C20" s="429"/>
      <c r="D20" s="429"/>
      <c r="E20" s="429"/>
      <c r="F20" s="430"/>
    </row>
    <row r="21" spans="1:11" ht="27" customHeight="1">
      <c r="A21" s="87" t="s">
        <v>38</v>
      </c>
      <c r="B21" s="429"/>
      <c r="C21" s="429"/>
      <c r="D21" s="429"/>
      <c r="E21" s="429"/>
      <c r="F21" s="430"/>
    </row>
    <row r="22" spans="1:11" ht="27" customHeight="1" thickBot="1">
      <c r="A22" s="88" t="s">
        <v>39</v>
      </c>
      <c r="B22" s="431"/>
      <c r="C22" s="431"/>
      <c r="D22" s="431"/>
      <c r="E22" s="431"/>
      <c r="F22" s="432"/>
    </row>
    <row r="23" spans="1:11" ht="32.450000000000003" customHeight="1">
      <c r="A23" s="36"/>
      <c r="B23" s="36"/>
    </row>
    <row r="24" spans="1:11" ht="28.5" customHeight="1">
      <c r="A24" s="486" t="s">
        <v>139</v>
      </c>
      <c r="B24" s="486"/>
      <c r="C24" s="486"/>
      <c r="D24" s="486"/>
      <c r="E24" s="486"/>
      <c r="F24" s="486"/>
      <c r="G24" s="486"/>
      <c r="H24" s="486"/>
    </row>
    <row r="25" spans="1:11" ht="43.5" customHeight="1">
      <c r="A25" s="485" t="s">
        <v>140</v>
      </c>
      <c r="B25" s="485"/>
      <c r="C25" s="485"/>
      <c r="D25" s="485"/>
      <c r="E25" s="485"/>
      <c r="F25" s="485"/>
      <c r="G25" s="485"/>
      <c r="H25" s="485"/>
    </row>
    <row r="26" spans="1:11" ht="28.5" customHeight="1">
      <c r="A26" s="134"/>
      <c r="B26" s="134"/>
      <c r="C26" s="134"/>
    </row>
    <row r="27" spans="1:11" ht="35.25" customHeight="1">
      <c r="A27" s="484" t="s">
        <v>141</v>
      </c>
      <c r="B27" s="484"/>
      <c r="C27" s="484"/>
      <c r="D27" s="484"/>
      <c r="E27" s="484"/>
      <c r="F27" s="484"/>
      <c r="G27" s="484"/>
      <c r="H27" s="484"/>
      <c r="I27" s="445" t="s">
        <v>142</v>
      </c>
      <c r="J27" s="428"/>
      <c r="K27" s="428"/>
    </row>
    <row r="28" spans="1:11" ht="14.25" customHeight="1" thickBot="1">
      <c r="A28" s="173"/>
      <c r="B28" s="173"/>
      <c r="C28" s="173"/>
      <c r="D28" s="173"/>
      <c r="E28" s="173"/>
      <c r="F28" s="173"/>
      <c r="G28" s="141"/>
      <c r="H28" s="141"/>
      <c r="I28" s="141"/>
      <c r="J28" s="127"/>
      <c r="K28" s="127"/>
    </row>
    <row r="29" spans="1:11" ht="43.5" customHeight="1" thickTop="1" thickBot="1">
      <c r="A29" s="463" t="s">
        <v>143</v>
      </c>
      <c r="B29" s="464"/>
      <c r="C29" s="464"/>
      <c r="D29" s="464"/>
      <c r="E29" s="464"/>
      <c r="F29" s="464"/>
      <c r="G29" s="464"/>
      <c r="H29" s="465"/>
      <c r="I29" s="469" t="s">
        <v>144</v>
      </c>
      <c r="J29" s="470"/>
      <c r="K29" s="471"/>
    </row>
    <row r="30" spans="1:11" ht="75" customHeight="1" thickBot="1">
      <c r="A30" s="219" t="s">
        <v>145</v>
      </c>
      <c r="B30" s="109" t="s">
        <v>146</v>
      </c>
      <c r="C30" s="109" t="s">
        <v>147</v>
      </c>
      <c r="D30" s="109" t="s">
        <v>148</v>
      </c>
      <c r="E30" s="109" t="s">
        <v>149</v>
      </c>
      <c r="F30" s="109" t="s">
        <v>150</v>
      </c>
      <c r="G30" s="220" t="s">
        <v>48</v>
      </c>
      <c r="H30" s="221" t="s">
        <v>151</v>
      </c>
      <c r="I30" s="222" t="s">
        <v>152</v>
      </c>
      <c r="J30" s="223" t="s">
        <v>48</v>
      </c>
      <c r="K30" s="224" t="s">
        <v>153</v>
      </c>
    </row>
    <row r="31" spans="1:11" ht="30" customHeight="1">
      <c r="A31" s="174"/>
      <c r="B31" s="175" t="s">
        <v>33</v>
      </c>
      <c r="C31" s="175"/>
      <c r="D31" s="175"/>
      <c r="E31" s="176">
        <v>0</v>
      </c>
      <c r="F31" s="176">
        <v>0</v>
      </c>
      <c r="G31" s="177" t="s">
        <v>51</v>
      </c>
      <c r="H31" s="225">
        <f>(E31-F31)</f>
        <v>0</v>
      </c>
      <c r="I31" s="341">
        <v>0</v>
      </c>
      <c r="J31" s="177" t="s">
        <v>51</v>
      </c>
      <c r="K31" s="178"/>
    </row>
    <row r="32" spans="1:11" ht="30" customHeight="1">
      <c r="A32" s="179" t="s">
        <v>33</v>
      </c>
      <c r="B32" s="180"/>
      <c r="C32" s="180"/>
      <c r="D32" s="180"/>
      <c r="E32" s="181">
        <v>0</v>
      </c>
      <c r="F32" s="181">
        <v>0</v>
      </c>
      <c r="G32" s="182" t="s">
        <v>51</v>
      </c>
      <c r="H32" s="226">
        <f t="shared" ref="H32:H51" si="0">(E32-F32)</f>
        <v>0</v>
      </c>
      <c r="I32" s="342">
        <v>0</v>
      </c>
      <c r="J32" s="182" t="s">
        <v>51</v>
      </c>
      <c r="K32" s="183"/>
    </row>
    <row r="33" spans="1:13" ht="30" customHeight="1">
      <c r="A33" s="179"/>
      <c r="B33" s="180"/>
      <c r="C33" s="180"/>
      <c r="D33" s="180"/>
      <c r="E33" s="181">
        <v>0</v>
      </c>
      <c r="F33" s="181">
        <v>0</v>
      </c>
      <c r="G33" s="182" t="s">
        <v>51</v>
      </c>
      <c r="H33" s="226">
        <f t="shared" ref="H33:H34" si="1">(E33-F33)</f>
        <v>0</v>
      </c>
      <c r="I33" s="342">
        <v>0</v>
      </c>
      <c r="J33" s="182" t="s">
        <v>51</v>
      </c>
      <c r="K33" s="183"/>
    </row>
    <row r="34" spans="1:13" ht="30" customHeight="1">
      <c r="A34" s="179"/>
      <c r="B34" s="180"/>
      <c r="C34" s="180"/>
      <c r="D34" s="180"/>
      <c r="E34" s="181">
        <v>0</v>
      </c>
      <c r="F34" s="181">
        <v>0</v>
      </c>
      <c r="G34" s="182" t="s">
        <v>51</v>
      </c>
      <c r="H34" s="226">
        <f t="shared" si="1"/>
        <v>0</v>
      </c>
      <c r="I34" s="342">
        <v>0</v>
      </c>
      <c r="J34" s="182" t="s">
        <v>51</v>
      </c>
      <c r="K34" s="183"/>
    </row>
    <row r="35" spans="1:13" ht="30" customHeight="1">
      <c r="A35" s="179"/>
      <c r="B35" s="180"/>
      <c r="C35" s="180"/>
      <c r="D35" s="180"/>
      <c r="E35" s="181">
        <v>0</v>
      </c>
      <c r="F35" s="181">
        <v>0</v>
      </c>
      <c r="G35" s="182" t="s">
        <v>51</v>
      </c>
      <c r="H35" s="226">
        <f t="shared" si="0"/>
        <v>0</v>
      </c>
      <c r="I35" s="342">
        <v>0</v>
      </c>
      <c r="J35" s="182" t="s">
        <v>51</v>
      </c>
      <c r="K35" s="183"/>
    </row>
    <row r="36" spans="1:13" ht="30" customHeight="1">
      <c r="A36" s="179"/>
      <c r="B36" s="180"/>
      <c r="C36" s="180"/>
      <c r="D36" s="180"/>
      <c r="E36" s="181">
        <v>0</v>
      </c>
      <c r="F36" s="181">
        <v>0</v>
      </c>
      <c r="G36" s="182" t="s">
        <v>51</v>
      </c>
      <c r="H36" s="226">
        <f t="shared" si="0"/>
        <v>0</v>
      </c>
      <c r="I36" s="342">
        <v>0</v>
      </c>
      <c r="J36" s="182" t="s">
        <v>51</v>
      </c>
      <c r="K36" s="183"/>
    </row>
    <row r="37" spans="1:13" ht="30" customHeight="1">
      <c r="A37" s="179"/>
      <c r="B37" s="180"/>
      <c r="C37" s="180"/>
      <c r="D37" s="180"/>
      <c r="E37" s="181">
        <v>0</v>
      </c>
      <c r="F37" s="181">
        <v>0</v>
      </c>
      <c r="G37" s="182" t="s">
        <v>51</v>
      </c>
      <c r="H37" s="226">
        <f t="shared" si="0"/>
        <v>0</v>
      </c>
      <c r="I37" s="342">
        <v>0</v>
      </c>
      <c r="J37" s="182" t="s">
        <v>51</v>
      </c>
      <c r="K37" s="183"/>
    </row>
    <row r="38" spans="1:13" ht="30" customHeight="1" thickBot="1">
      <c r="A38" s="184"/>
      <c r="B38" s="185"/>
      <c r="C38" s="185"/>
      <c r="D38" s="185"/>
      <c r="E38" s="186">
        <v>0</v>
      </c>
      <c r="F38" s="186">
        <v>0</v>
      </c>
      <c r="G38" s="187" t="s">
        <v>51</v>
      </c>
      <c r="H38" s="227">
        <f t="shared" si="0"/>
        <v>0</v>
      </c>
      <c r="I38" s="343">
        <v>0</v>
      </c>
      <c r="J38" s="188" t="s">
        <v>51</v>
      </c>
      <c r="K38" s="189"/>
    </row>
    <row r="39" spans="1:13" ht="12" customHeight="1">
      <c r="A39" s="190"/>
      <c r="B39" s="190"/>
      <c r="C39" s="190"/>
      <c r="D39" s="190"/>
      <c r="E39" s="191"/>
      <c r="F39" s="191"/>
      <c r="G39" s="192"/>
      <c r="H39" s="193"/>
      <c r="I39" s="149"/>
    </row>
    <row r="40" spans="1:13" ht="30" customHeight="1">
      <c r="A40" s="228" t="s">
        <v>154</v>
      </c>
      <c r="B40" s="229">
        <f>SUM(E31:E38)</f>
        <v>0</v>
      </c>
      <c r="C40" s="190"/>
      <c r="D40" s="190"/>
      <c r="E40" s="191"/>
      <c r="F40" s="191"/>
      <c r="G40" s="192"/>
      <c r="H40" s="193"/>
      <c r="I40" s="149"/>
    </row>
    <row r="41" spans="1:13" ht="30" customHeight="1" thickBot="1">
      <c r="A41" s="190"/>
      <c r="B41" s="190"/>
      <c r="C41" s="190"/>
      <c r="D41" s="190"/>
      <c r="E41" s="191"/>
      <c r="F41" s="191"/>
      <c r="G41" s="192"/>
      <c r="H41" s="193"/>
      <c r="I41" s="149"/>
    </row>
    <row r="42" spans="1:13" ht="42.75" customHeight="1" thickTop="1" thickBot="1">
      <c r="A42" s="460" t="s">
        <v>155</v>
      </c>
      <c r="B42" s="461"/>
      <c r="C42" s="461"/>
      <c r="D42" s="461"/>
      <c r="E42" s="461"/>
      <c r="F42" s="461"/>
      <c r="G42" s="461"/>
      <c r="H42" s="462"/>
      <c r="I42" s="466" t="s">
        <v>144</v>
      </c>
      <c r="J42" s="467"/>
      <c r="K42" s="468"/>
    </row>
    <row r="43" spans="1:13" ht="74.25" customHeight="1" thickBot="1">
      <c r="A43" s="230" t="s">
        <v>145</v>
      </c>
      <c r="B43" s="109" t="s">
        <v>146</v>
      </c>
      <c r="C43" s="109" t="s">
        <v>147</v>
      </c>
      <c r="D43" s="109" t="s">
        <v>148</v>
      </c>
      <c r="E43" s="109" t="s">
        <v>149</v>
      </c>
      <c r="F43" s="109" t="s">
        <v>150</v>
      </c>
      <c r="G43" s="220" t="s">
        <v>48</v>
      </c>
      <c r="H43" s="221" t="s">
        <v>151</v>
      </c>
      <c r="I43" s="222" t="s">
        <v>152</v>
      </c>
      <c r="J43" s="223" t="s">
        <v>48</v>
      </c>
      <c r="K43" s="224" t="s">
        <v>153</v>
      </c>
      <c r="L43" s="25"/>
      <c r="M43" s="25"/>
    </row>
    <row r="44" spans="1:13" ht="30" customHeight="1">
      <c r="A44" s="194" t="s">
        <v>33</v>
      </c>
      <c r="B44" s="195" t="s">
        <v>33</v>
      </c>
      <c r="C44" s="175"/>
      <c r="D44" s="174"/>
      <c r="E44" s="176">
        <v>0</v>
      </c>
      <c r="F44" s="176">
        <v>0</v>
      </c>
      <c r="G44" s="177" t="s">
        <v>51</v>
      </c>
      <c r="H44" s="225">
        <f t="shared" si="0"/>
        <v>0</v>
      </c>
      <c r="I44" s="341">
        <v>0</v>
      </c>
      <c r="J44" s="177" t="s">
        <v>51</v>
      </c>
      <c r="K44" s="196"/>
    </row>
    <row r="45" spans="1:13" ht="30" customHeight="1">
      <c r="A45" s="197"/>
      <c r="B45" s="198"/>
      <c r="C45" s="180"/>
      <c r="D45" s="179"/>
      <c r="E45" s="181">
        <v>0</v>
      </c>
      <c r="F45" s="181">
        <v>0</v>
      </c>
      <c r="G45" s="182" t="s">
        <v>51</v>
      </c>
      <c r="H45" s="226">
        <f t="shared" si="0"/>
        <v>0</v>
      </c>
      <c r="I45" s="342">
        <v>0</v>
      </c>
      <c r="J45" s="182" t="s">
        <v>51</v>
      </c>
      <c r="K45" s="199"/>
    </row>
    <row r="46" spans="1:13" ht="30" customHeight="1">
      <c r="A46" s="197"/>
      <c r="B46" s="198"/>
      <c r="C46" s="180"/>
      <c r="D46" s="179"/>
      <c r="E46" s="181">
        <v>0</v>
      </c>
      <c r="F46" s="181">
        <v>0</v>
      </c>
      <c r="G46" s="182" t="s">
        <v>51</v>
      </c>
      <c r="H46" s="226">
        <f t="shared" si="0"/>
        <v>0</v>
      </c>
      <c r="I46" s="342">
        <v>0</v>
      </c>
      <c r="J46" s="182" t="s">
        <v>51</v>
      </c>
      <c r="K46" s="199"/>
    </row>
    <row r="47" spans="1:13" ht="30" customHeight="1">
      <c r="A47" s="197"/>
      <c r="B47" s="198"/>
      <c r="C47" s="180"/>
      <c r="D47" s="179"/>
      <c r="E47" s="181">
        <v>0</v>
      </c>
      <c r="F47" s="181">
        <v>0</v>
      </c>
      <c r="G47" s="182" t="s">
        <v>51</v>
      </c>
      <c r="H47" s="226">
        <f t="shared" si="0"/>
        <v>0</v>
      </c>
      <c r="I47" s="342">
        <v>0</v>
      </c>
      <c r="J47" s="182" t="s">
        <v>51</v>
      </c>
      <c r="K47" s="199"/>
    </row>
    <row r="48" spans="1:13" ht="30" customHeight="1">
      <c r="A48" s="197"/>
      <c r="B48" s="198"/>
      <c r="C48" s="180"/>
      <c r="D48" s="179"/>
      <c r="E48" s="181">
        <v>0</v>
      </c>
      <c r="F48" s="181">
        <v>0</v>
      </c>
      <c r="G48" s="182" t="s">
        <v>51</v>
      </c>
      <c r="H48" s="226">
        <f t="shared" ref="H48" si="2">(E48-F48)</f>
        <v>0</v>
      </c>
      <c r="I48" s="342">
        <v>0</v>
      </c>
      <c r="J48" s="182" t="s">
        <v>51</v>
      </c>
      <c r="K48" s="199"/>
    </row>
    <row r="49" spans="1:11" ht="30" customHeight="1">
      <c r="A49" s="197"/>
      <c r="B49" s="198"/>
      <c r="C49" s="180"/>
      <c r="D49" s="179"/>
      <c r="E49" s="181">
        <v>0</v>
      </c>
      <c r="F49" s="181">
        <v>0</v>
      </c>
      <c r="G49" s="182" t="s">
        <v>51</v>
      </c>
      <c r="H49" s="226">
        <f t="shared" si="0"/>
        <v>0</v>
      </c>
      <c r="I49" s="342">
        <v>0</v>
      </c>
      <c r="J49" s="182" t="s">
        <v>51</v>
      </c>
      <c r="K49" s="199"/>
    </row>
    <row r="50" spans="1:11" ht="30" customHeight="1">
      <c r="A50" s="197"/>
      <c r="B50" s="198"/>
      <c r="C50" s="180"/>
      <c r="D50" s="179"/>
      <c r="E50" s="181">
        <v>0</v>
      </c>
      <c r="F50" s="181">
        <v>0</v>
      </c>
      <c r="G50" s="182" t="s">
        <v>51</v>
      </c>
      <c r="H50" s="226">
        <f t="shared" si="0"/>
        <v>0</v>
      </c>
      <c r="I50" s="342">
        <v>0</v>
      </c>
      <c r="J50" s="182" t="s">
        <v>51</v>
      </c>
      <c r="K50" s="199"/>
    </row>
    <row r="51" spans="1:11" ht="30" customHeight="1" thickBot="1">
      <c r="A51" s="200"/>
      <c r="B51" s="201"/>
      <c r="C51" s="185"/>
      <c r="D51" s="184"/>
      <c r="E51" s="186">
        <v>0</v>
      </c>
      <c r="F51" s="186">
        <v>0</v>
      </c>
      <c r="G51" s="187" t="s">
        <v>51</v>
      </c>
      <c r="H51" s="227">
        <f t="shared" si="0"/>
        <v>0</v>
      </c>
      <c r="I51" s="343">
        <v>0</v>
      </c>
      <c r="J51" s="188" t="s">
        <v>51</v>
      </c>
      <c r="K51" s="202"/>
    </row>
    <row r="52" spans="1:11" ht="12" customHeight="1">
      <c r="A52" s="203"/>
      <c r="B52" s="27"/>
    </row>
    <row r="53" spans="1:11" ht="30" customHeight="1">
      <c r="A53" s="228" t="s">
        <v>156</v>
      </c>
      <c r="B53" s="229">
        <f>SUM(E44:E51)</f>
        <v>0</v>
      </c>
    </row>
    <row r="54" spans="1:11" ht="30" customHeight="1">
      <c r="A54" s="22"/>
      <c r="B54" s="124"/>
      <c r="C54" s="36"/>
    </row>
    <row r="55" spans="1:11" ht="43.5" customHeight="1">
      <c r="A55" s="457" t="s">
        <v>157</v>
      </c>
      <c r="B55" s="458"/>
      <c r="C55" s="458"/>
      <c r="D55" s="458"/>
      <c r="E55" s="458"/>
      <c r="F55" s="458"/>
      <c r="G55" s="459"/>
      <c r="H55" s="447" t="s">
        <v>158</v>
      </c>
      <c r="I55" s="447"/>
      <c r="J55" s="447"/>
    </row>
    <row r="56" spans="1:11" ht="15" customHeight="1">
      <c r="A56" s="333"/>
      <c r="B56" s="332"/>
      <c r="C56" s="332"/>
      <c r="D56" s="332"/>
      <c r="E56" s="385"/>
      <c r="F56" s="385"/>
      <c r="G56" s="385"/>
      <c r="H56" s="26"/>
    </row>
    <row r="57" spans="1:11" ht="30" customHeight="1" thickBot="1">
      <c r="A57" s="448" t="s">
        <v>159</v>
      </c>
      <c r="B57" s="450"/>
      <c r="C57" s="204"/>
      <c r="D57" s="448" t="s">
        <v>160</v>
      </c>
      <c r="E57" s="449"/>
      <c r="F57" s="449"/>
      <c r="G57" s="450"/>
      <c r="H57" s="205"/>
      <c r="I57" s="206"/>
    </row>
    <row r="58" spans="1:11" ht="39.950000000000003" customHeight="1" thickBot="1">
      <c r="A58" s="231" t="s">
        <v>161</v>
      </c>
      <c r="B58" s="232">
        <f>SUM(F31:F38)+SUM(I31:I38)</f>
        <v>0</v>
      </c>
      <c r="C58" s="27"/>
      <c r="D58" s="451" t="s">
        <v>162</v>
      </c>
      <c r="E58" s="452"/>
      <c r="F58" s="453"/>
      <c r="G58" s="232">
        <f>SUM(H31:H38)-SUM(I31:I38)</f>
        <v>0</v>
      </c>
    </row>
    <row r="59" spans="1:11" ht="15" customHeight="1" thickBot="1">
      <c r="A59" s="207"/>
      <c r="B59" s="208"/>
      <c r="C59" s="27"/>
      <c r="D59" s="207"/>
      <c r="E59" s="207"/>
      <c r="F59" s="207"/>
      <c r="G59" s="208"/>
    </row>
    <row r="60" spans="1:11" ht="39.75" customHeight="1">
      <c r="A60" s="235" t="s">
        <v>163</v>
      </c>
      <c r="B60" s="209">
        <v>0</v>
      </c>
      <c r="C60" s="144"/>
      <c r="D60" s="478" t="s">
        <v>164</v>
      </c>
      <c r="E60" s="479"/>
      <c r="F60" s="480"/>
      <c r="G60" s="209">
        <v>0</v>
      </c>
    </row>
    <row r="61" spans="1:11" ht="39.75" customHeight="1">
      <c r="A61" s="236" t="s">
        <v>165</v>
      </c>
      <c r="B61" s="210">
        <v>0</v>
      </c>
      <c r="C61" s="144"/>
      <c r="D61" s="481" t="s">
        <v>166</v>
      </c>
      <c r="E61" s="482"/>
      <c r="F61" s="483"/>
      <c r="G61" s="210">
        <v>0</v>
      </c>
    </row>
    <row r="62" spans="1:11" ht="39.75" customHeight="1">
      <c r="A62" s="236" t="s">
        <v>167</v>
      </c>
      <c r="B62" s="210">
        <v>0</v>
      </c>
      <c r="C62" s="144"/>
      <c r="D62" s="481" t="s">
        <v>168</v>
      </c>
      <c r="E62" s="482"/>
      <c r="F62" s="483"/>
      <c r="G62" s="210">
        <v>0</v>
      </c>
    </row>
    <row r="63" spans="1:11" ht="39.75" customHeight="1" thickBot="1">
      <c r="A63" s="237" t="s">
        <v>169</v>
      </c>
      <c r="B63" s="211">
        <v>0</v>
      </c>
      <c r="C63" s="144"/>
      <c r="D63" s="475" t="s">
        <v>170</v>
      </c>
      <c r="E63" s="476"/>
      <c r="F63" s="477"/>
      <c r="G63" s="211">
        <v>0</v>
      </c>
    </row>
    <row r="64" spans="1:11" ht="39.950000000000003" customHeight="1" thickBot="1">
      <c r="A64" s="234" t="s">
        <v>171</v>
      </c>
      <c r="B64" s="233">
        <f>SUM(B60:B63)</f>
        <v>0</v>
      </c>
      <c r="C64" s="27"/>
      <c r="D64" s="451" t="s">
        <v>172</v>
      </c>
      <c r="E64" s="452"/>
      <c r="F64" s="453"/>
      <c r="G64" s="233">
        <f>SUM(G60:G63)</f>
        <v>0</v>
      </c>
    </row>
    <row r="65" spans="1:10" ht="30" customHeight="1">
      <c r="A65" s="28"/>
      <c r="B65" s="212"/>
      <c r="C65" s="145"/>
      <c r="D65" s="145"/>
      <c r="E65" s="212"/>
      <c r="F65" s="212"/>
      <c r="G65" s="213"/>
    </row>
    <row r="66" spans="1:10" ht="30" customHeight="1">
      <c r="A66" s="205"/>
      <c r="B66" s="205"/>
      <c r="C66" s="205"/>
    </row>
    <row r="67" spans="1:10" ht="43.5" customHeight="1">
      <c r="A67" s="472" t="s">
        <v>173</v>
      </c>
      <c r="B67" s="473"/>
      <c r="C67" s="473"/>
      <c r="D67" s="473"/>
      <c r="E67" s="473"/>
      <c r="F67" s="473"/>
      <c r="G67" s="474"/>
      <c r="H67" s="446" t="s">
        <v>174</v>
      </c>
      <c r="I67" s="447"/>
      <c r="J67" s="447"/>
    </row>
    <row r="68" spans="1:10" ht="15" customHeight="1">
      <c r="A68" s="337"/>
      <c r="B68" s="334"/>
      <c r="C68" s="335"/>
      <c r="D68" s="334"/>
      <c r="E68" s="334"/>
      <c r="F68" s="334"/>
      <c r="G68" s="334"/>
      <c r="H68" s="336"/>
      <c r="I68" s="336"/>
      <c r="J68" s="336"/>
    </row>
    <row r="69" spans="1:10" ht="30" customHeight="1" thickBot="1">
      <c r="A69" s="454" t="s">
        <v>175</v>
      </c>
      <c r="B69" s="456"/>
      <c r="C69" s="205"/>
      <c r="D69" s="454" t="s">
        <v>176</v>
      </c>
      <c r="E69" s="455"/>
      <c r="F69" s="455"/>
      <c r="G69" s="456"/>
      <c r="H69" s="205"/>
      <c r="I69" s="206"/>
    </row>
    <row r="70" spans="1:10" ht="39.950000000000003" customHeight="1" thickBot="1">
      <c r="A70" s="231" t="s">
        <v>177</v>
      </c>
      <c r="B70" s="232">
        <f>SUM(F44:F51)+SUM(I44:I51)</f>
        <v>0</v>
      </c>
      <c r="C70" s="208"/>
      <c r="D70" s="494" t="s">
        <v>178</v>
      </c>
      <c r="E70" s="495"/>
      <c r="F70" s="495"/>
      <c r="G70" s="238">
        <f>SUM(H44:H51)-SUM(I44:I51)</f>
        <v>0</v>
      </c>
      <c r="H70" s="214"/>
    </row>
    <row r="71" spans="1:10" ht="15" customHeight="1" thickBot="1">
      <c r="A71" s="207"/>
      <c r="B71" s="208"/>
      <c r="C71" s="208"/>
      <c r="D71" s="207"/>
      <c r="E71" s="207"/>
      <c r="F71" s="207"/>
      <c r="G71" s="208"/>
      <c r="H71" s="214"/>
    </row>
    <row r="72" spans="1:10" ht="39.950000000000003" customHeight="1">
      <c r="A72" s="235" t="s">
        <v>179</v>
      </c>
      <c r="B72" s="209">
        <v>0</v>
      </c>
      <c r="C72" s="144"/>
      <c r="D72" s="490" t="s">
        <v>180</v>
      </c>
      <c r="E72" s="491"/>
      <c r="F72" s="491"/>
      <c r="G72" s="215">
        <v>0</v>
      </c>
      <c r="H72" s="146"/>
    </row>
    <row r="73" spans="1:10" ht="39.950000000000003" customHeight="1">
      <c r="A73" s="236" t="s">
        <v>165</v>
      </c>
      <c r="B73" s="210">
        <v>0</v>
      </c>
      <c r="C73" s="144"/>
      <c r="D73" s="492" t="s">
        <v>181</v>
      </c>
      <c r="E73" s="493"/>
      <c r="F73" s="493"/>
      <c r="G73" s="216">
        <v>0</v>
      </c>
      <c r="H73" s="146"/>
    </row>
    <row r="74" spans="1:10" ht="39.950000000000003" customHeight="1">
      <c r="A74" s="236" t="s">
        <v>182</v>
      </c>
      <c r="B74" s="210">
        <v>0</v>
      </c>
      <c r="C74" s="144"/>
      <c r="D74" s="492" t="s">
        <v>183</v>
      </c>
      <c r="E74" s="493"/>
      <c r="F74" s="493"/>
      <c r="G74" s="216">
        <v>0</v>
      </c>
      <c r="H74" s="146"/>
    </row>
    <row r="75" spans="1:10" ht="39.950000000000003" customHeight="1" thickBot="1">
      <c r="A75" s="237" t="s">
        <v>184</v>
      </c>
      <c r="B75" s="211">
        <v>0</v>
      </c>
      <c r="C75" s="144"/>
      <c r="D75" s="496" t="s">
        <v>185</v>
      </c>
      <c r="E75" s="497"/>
      <c r="F75" s="497"/>
      <c r="G75" s="217">
        <v>0</v>
      </c>
      <c r="H75" s="146"/>
    </row>
    <row r="76" spans="1:10" ht="39.950000000000003" customHeight="1" thickBot="1">
      <c r="A76" s="234" t="s">
        <v>171</v>
      </c>
      <c r="B76" s="233">
        <f>SUM(B72:B75)</f>
        <v>0</v>
      </c>
      <c r="C76" s="27"/>
      <c r="D76" s="451" t="s">
        <v>172</v>
      </c>
      <c r="E76" s="452"/>
      <c r="F76" s="453"/>
      <c r="G76" s="238">
        <f>SUM(G72:G75)</f>
        <v>0</v>
      </c>
    </row>
    <row r="77" spans="1:10" ht="15" customHeight="1">
      <c r="A77" s="28"/>
      <c r="B77" s="212"/>
      <c r="C77" s="145"/>
      <c r="D77" s="145"/>
      <c r="E77" s="212"/>
      <c r="F77" s="212"/>
    </row>
    <row r="78" spans="1:10" ht="15" customHeight="1">
      <c r="A78" s="97" t="s">
        <v>186</v>
      </c>
      <c r="B78" s="30"/>
    </row>
  </sheetData>
  <sheetProtection sheet="1" objects="1" scenarios="1" insertRows="0" deleteRows="0" selectLockedCells="1"/>
  <mergeCells count="41">
    <mergeCell ref="A1:B1"/>
    <mergeCell ref="C1:D1"/>
    <mergeCell ref="A4:B4"/>
    <mergeCell ref="A2:F2"/>
    <mergeCell ref="D76:F76"/>
    <mergeCell ref="D72:F72"/>
    <mergeCell ref="D73:F73"/>
    <mergeCell ref="D74:F74"/>
    <mergeCell ref="D70:F70"/>
    <mergeCell ref="D75:F75"/>
    <mergeCell ref="D64:F64"/>
    <mergeCell ref="C11:F11"/>
    <mergeCell ref="C13:F13"/>
    <mergeCell ref="A3:B3"/>
    <mergeCell ref="B17:F17"/>
    <mergeCell ref="B18:F18"/>
    <mergeCell ref="D61:F61"/>
    <mergeCell ref="D62:F62"/>
    <mergeCell ref="B19:F19"/>
    <mergeCell ref="B20:F20"/>
    <mergeCell ref="B21:F21"/>
    <mergeCell ref="B22:F22"/>
    <mergeCell ref="A27:H27"/>
    <mergeCell ref="A25:H25"/>
    <mergeCell ref="A24:H24"/>
    <mergeCell ref="I27:K27"/>
    <mergeCell ref="H67:J67"/>
    <mergeCell ref="D57:G57"/>
    <mergeCell ref="D58:F58"/>
    <mergeCell ref="D69:G69"/>
    <mergeCell ref="H55:J55"/>
    <mergeCell ref="A55:G55"/>
    <mergeCell ref="A42:H42"/>
    <mergeCell ref="A29:H29"/>
    <mergeCell ref="I42:K42"/>
    <mergeCell ref="I29:K29"/>
    <mergeCell ref="A57:B57"/>
    <mergeCell ref="A67:G67"/>
    <mergeCell ref="A69:B69"/>
    <mergeCell ref="D63:F63"/>
    <mergeCell ref="D60:F60"/>
  </mergeCells>
  <dataValidations count="1">
    <dataValidation type="list" allowBlank="1" showInputMessage="1" showErrorMessage="1" sqref="G39:G41" xr:uid="{00000000-0002-0000-0500-000000000000}">
      <formula1>$A$40:$A$52</formula1>
    </dataValidation>
  </dataValidations>
  <pageMargins left="0.7" right="0.7" top="0.75" bottom="0.75" header="0.3" footer="0.3"/>
  <pageSetup scale="44"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2000000}">
          <x14:formula1>
            <xm:f>'Menu-Do Not Change'!$A$1:$A$5</xm:f>
          </x14:formula1>
          <xm:sqref>B8</xm:sqref>
        </x14:dataValidation>
        <x14:dataValidation type="list" allowBlank="1" showInputMessage="1" showErrorMessage="1" xr:uid="{00000000-0002-0000-0500-000003000000}">
          <x14:formula1>
            <xm:f>'Menu-Do Not Change'!$B$16:$B$28</xm:f>
          </x14:formula1>
          <xm:sqref>B9</xm:sqref>
        </x14:dataValidation>
        <x14:dataValidation type="list" allowBlank="1" showInputMessage="1" showErrorMessage="1" xr:uid="{00000000-0002-0000-0500-000004000000}">
          <x14:formula1>
            <xm:f>'Menu-Do Not Change'!$A$13:$A$15</xm:f>
          </x14:formula1>
          <xm:sqref>B11 B13:B15</xm:sqref>
        </x14:dataValidation>
        <x14:dataValidation type="list" allowBlank="1" showInputMessage="1" showErrorMessage="1" xr:uid="{00000000-0002-0000-0500-000005000000}">
          <x14:formula1>
            <xm:f>'Menu-Do Not Change'!$A$29:$A$32</xm:f>
          </x14:formula1>
          <xm:sqref>B12</xm:sqref>
        </x14:dataValidation>
        <x14:dataValidation type="list" allowBlank="1" showInputMessage="1" showErrorMessage="1" xr:uid="{00000000-0002-0000-0500-000001000000}">
          <x14:formula1>
            <xm:f>'Menu-Do Not Change'!$A$39:$A$51</xm:f>
          </x14:formula1>
          <xm:sqref>G31:G38 G44:G51 J44:J51 J31:J38</xm:sqref>
        </x14:dataValidation>
        <x14:dataValidation type="list" allowBlank="1" showInputMessage="1" showErrorMessage="1" xr:uid="{00000000-0002-0000-0500-000006000000}">
          <x14:formula1>
            <xm:f>'Menu-Do Not Change'!$A$17:$A$27</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M137"/>
  <sheetViews>
    <sheetView zoomScale="80" zoomScaleNormal="80" workbookViewId="0">
      <selection activeCell="A6" sqref="A6"/>
    </sheetView>
  </sheetViews>
  <sheetFormatPr defaultRowHeight="15"/>
  <cols>
    <col min="1" max="1" width="26.140625" style="21" customWidth="1"/>
    <col min="2" max="2" width="25.140625" style="21" customWidth="1"/>
    <col min="3" max="3" width="19.5703125" style="21" customWidth="1"/>
    <col min="4" max="4" width="21.140625" style="21" customWidth="1"/>
    <col min="5" max="5" width="25.5703125" style="21" customWidth="1"/>
    <col min="6" max="6" width="26.42578125" style="21" customWidth="1"/>
    <col min="7" max="7" width="24.7109375" style="21" customWidth="1"/>
    <col min="8" max="8" width="27.140625" style="21" customWidth="1"/>
    <col min="9" max="9" width="66.42578125" style="21" customWidth="1"/>
    <col min="10" max="10" width="20.85546875" style="21" customWidth="1"/>
    <col min="11" max="16384" width="9.140625" style="21"/>
  </cols>
  <sheetData>
    <row r="1" spans="1:9">
      <c r="A1" s="387" t="s">
        <v>19</v>
      </c>
      <c r="B1" s="387"/>
      <c r="C1" s="387"/>
      <c r="D1" s="387"/>
      <c r="E1"/>
      <c r="F1"/>
      <c r="G1"/>
    </row>
    <row r="2" spans="1:9" ht="45" customHeight="1">
      <c r="A2" s="487" t="s">
        <v>129</v>
      </c>
      <c r="B2" s="488"/>
      <c r="C2" s="488"/>
      <c r="D2" s="488"/>
      <c r="E2" s="488"/>
      <c r="F2" s="488"/>
      <c r="G2" s="489"/>
    </row>
    <row r="3" spans="1:9" ht="19.5" customHeight="1">
      <c r="A3" s="514" t="s">
        <v>21</v>
      </c>
      <c r="B3" s="514"/>
      <c r="C3" s="514"/>
    </row>
    <row r="4" spans="1:9" ht="23.25" customHeight="1">
      <c r="A4" s="426" t="s">
        <v>22</v>
      </c>
      <c r="B4" s="426"/>
      <c r="C4" s="426"/>
    </row>
    <row r="5" spans="1:9" ht="19.5" customHeight="1">
      <c r="A5" s="427" t="s">
        <v>23</v>
      </c>
      <c r="B5" s="427"/>
      <c r="C5"/>
    </row>
    <row r="6" spans="1:9" ht="19.5" thickBot="1">
      <c r="A6" s="283"/>
      <c r="B6" s="283"/>
      <c r="C6" s="283"/>
      <c r="D6" s="283"/>
    </row>
    <row r="7" spans="1:9" ht="30" customHeight="1">
      <c r="A7" s="89" t="s">
        <v>24</v>
      </c>
      <c r="B7" s="35" t="s">
        <v>25</v>
      </c>
      <c r="C7" s="239"/>
    </row>
    <row r="8" spans="1:9" ht="30" customHeight="1" thickBot="1">
      <c r="A8" s="99" t="s">
        <v>65</v>
      </c>
      <c r="B8" s="71" t="s">
        <v>29</v>
      </c>
    </row>
    <row r="9" spans="1:9" ht="30" customHeight="1">
      <c r="A9" s="266" t="s">
        <v>34</v>
      </c>
      <c r="B9" s="511" t="str">
        <f>IF(Blenders1!B17="", "", Blenders1!B17)</f>
        <v/>
      </c>
      <c r="C9" s="512"/>
      <c r="D9" s="513"/>
    </row>
    <row r="10" spans="1:9" ht="32.25" thickBot="1">
      <c r="A10" s="100" t="s">
        <v>35</v>
      </c>
      <c r="B10" s="423" t="str">
        <f>IF(Blenders1!B18="", "", Blenders1!B18)</f>
        <v/>
      </c>
      <c r="C10" s="423"/>
      <c r="D10" s="424"/>
    </row>
    <row r="11" spans="1:9">
      <c r="A11" s="22"/>
      <c r="B11" s="23"/>
      <c r="C11" s="23"/>
      <c r="D11" s="23"/>
    </row>
    <row r="12" spans="1:9" ht="30" customHeight="1">
      <c r="A12" s="515" t="s">
        <v>187</v>
      </c>
      <c r="B12" s="516"/>
      <c r="C12" s="516"/>
      <c r="D12" s="516"/>
      <c r="E12" s="516"/>
      <c r="F12" s="516"/>
      <c r="G12" s="516"/>
      <c r="H12" s="517"/>
    </row>
    <row r="13" spans="1:9" ht="36" customHeight="1">
      <c r="A13" s="518" t="s">
        <v>188</v>
      </c>
      <c r="B13" s="519"/>
      <c r="C13" s="519"/>
      <c r="D13" s="519"/>
      <c r="E13" s="519"/>
      <c r="F13" s="519"/>
      <c r="G13" s="519"/>
      <c r="H13" s="520"/>
    </row>
    <row r="14" spans="1:9" ht="22.5" customHeight="1">
      <c r="A14" s="240"/>
      <c r="B14" s="240"/>
      <c r="C14" s="240"/>
    </row>
    <row r="15" spans="1:9" ht="45" customHeight="1">
      <c r="A15" s="508" t="s">
        <v>189</v>
      </c>
      <c r="B15" s="509"/>
      <c r="C15" s="509"/>
      <c r="D15" s="509"/>
      <c r="E15" s="509"/>
      <c r="F15" s="509"/>
      <c r="G15" s="510"/>
      <c r="H15" s="98" t="s">
        <v>190</v>
      </c>
      <c r="I15" s="127"/>
    </row>
    <row r="16" spans="1:9" ht="21" customHeight="1">
      <c r="A16" s="241"/>
      <c r="B16" s="241"/>
      <c r="C16" s="141"/>
      <c r="D16" s="141"/>
      <c r="E16" s="141"/>
      <c r="F16" s="141"/>
      <c r="G16" s="127"/>
      <c r="H16" s="127"/>
      <c r="I16" s="127"/>
    </row>
    <row r="17" spans="1:10" ht="36" customHeight="1">
      <c r="A17" s="457" t="s">
        <v>191</v>
      </c>
      <c r="B17" s="458"/>
      <c r="C17" s="458"/>
      <c r="D17" s="458"/>
      <c r="E17" s="458"/>
      <c r="F17" s="458"/>
      <c r="G17" s="459"/>
      <c r="H17" s="127"/>
      <c r="I17" s="127"/>
    </row>
    <row r="18" spans="1:10" ht="30" customHeight="1" thickBot="1">
      <c r="A18" s="279" t="s">
        <v>192</v>
      </c>
      <c r="B18" s="279"/>
      <c r="C18" s="279"/>
      <c r="D18" s="279"/>
      <c r="E18" s="279"/>
      <c r="F18" s="279" t="s">
        <v>193</v>
      </c>
      <c r="G18" s="279"/>
    </row>
    <row r="19" spans="1:10" ht="51" customHeight="1" thickBot="1">
      <c r="A19" s="370" t="s">
        <v>194</v>
      </c>
      <c r="B19" s="368">
        <f>SUM(B20:B21)</f>
        <v>0</v>
      </c>
      <c r="C19" s="363" t="s">
        <v>195</v>
      </c>
      <c r="D19" s="270" t="s">
        <v>196</v>
      </c>
      <c r="E19" s="145"/>
      <c r="F19" s="271" t="s">
        <v>197</v>
      </c>
      <c r="G19" s="232">
        <f>SUM(G20:G21)</f>
        <v>0</v>
      </c>
      <c r="H19" s="91" t="s">
        <v>198</v>
      </c>
      <c r="I19" s="36"/>
      <c r="J19" s="145"/>
    </row>
    <row r="20" spans="1:10" ht="48" customHeight="1">
      <c r="A20" s="371" t="s">
        <v>199</v>
      </c>
      <c r="B20" s="369" t="s">
        <v>77</v>
      </c>
      <c r="C20" s="364" t="e">
        <f>Blenders1!B60/Blenders2!B20</f>
        <v>#VALUE!</v>
      </c>
      <c r="D20" s="268" t="e">
        <f>IF(C20&gt;5%,"Blend Level High. Please check the volume entered","Blend Level Correct")</f>
        <v>#VALUE!</v>
      </c>
      <c r="E20" s="366"/>
      <c r="F20" s="272" t="s">
        <v>200</v>
      </c>
      <c r="G20" s="242" t="s">
        <v>201</v>
      </c>
      <c r="H20" s="28"/>
      <c r="I20" s="28"/>
      <c r="J20" s="243"/>
    </row>
    <row r="21" spans="1:10" ht="48" customHeight="1" thickBot="1">
      <c r="A21" s="352" t="s">
        <v>202</v>
      </c>
      <c r="B21" s="356" t="s">
        <v>77</v>
      </c>
      <c r="C21" s="365" t="e">
        <f>Blenders1!G60/Blenders2!B21</f>
        <v>#VALUE!</v>
      </c>
      <c r="D21" s="269" t="e">
        <f>IF(C21&gt;5%,"Blend Level High. Please check the volume entered","Blend Level Correct")</f>
        <v>#VALUE!</v>
      </c>
      <c r="E21" s="367"/>
      <c r="F21" s="267" t="s">
        <v>203</v>
      </c>
      <c r="G21" s="211" t="s">
        <v>201</v>
      </c>
      <c r="H21" s="28"/>
      <c r="I21" s="28"/>
      <c r="J21" s="243"/>
    </row>
    <row r="22" spans="1:10" ht="21">
      <c r="A22" s="244"/>
      <c r="B22" s="245"/>
      <c r="C22" s="244"/>
      <c r="D22" s="245"/>
      <c r="E22" s="28"/>
      <c r="F22" s="28"/>
      <c r="G22" s="28"/>
    </row>
    <row r="23" spans="1:10" ht="30" customHeight="1" thickBot="1">
      <c r="A23" s="507" t="s">
        <v>204</v>
      </c>
      <c r="B23" s="507"/>
      <c r="C23" s="507"/>
      <c r="D23" s="507"/>
      <c r="E23" s="507"/>
      <c r="F23" s="507"/>
      <c r="G23" s="507"/>
      <c r="H23" s="507"/>
      <c r="I23" s="507"/>
      <c r="J23" s="246"/>
    </row>
    <row r="24" spans="1:10" ht="45.75" thickBot="1">
      <c r="A24" s="354"/>
      <c r="B24" s="355" t="s">
        <v>205</v>
      </c>
      <c r="C24" s="109" t="s">
        <v>206</v>
      </c>
      <c r="D24" s="273" t="s">
        <v>207</v>
      </c>
      <c r="E24" s="109" t="s">
        <v>208</v>
      </c>
      <c r="F24" s="109" t="s">
        <v>209</v>
      </c>
      <c r="G24" s="274" t="s">
        <v>210</v>
      </c>
      <c r="H24" s="274" t="s">
        <v>211</v>
      </c>
      <c r="I24" s="110" t="s">
        <v>212</v>
      </c>
    </row>
    <row r="25" spans="1:10" ht="30" customHeight="1">
      <c r="A25" s="375" t="s">
        <v>213</v>
      </c>
      <c r="B25" s="359" t="s">
        <v>214</v>
      </c>
      <c r="C25" s="247" t="s">
        <v>214</v>
      </c>
      <c r="D25" s="247" t="s">
        <v>214</v>
      </c>
      <c r="E25" s="247" t="s">
        <v>214</v>
      </c>
      <c r="F25" s="247" t="s">
        <v>214</v>
      </c>
      <c r="G25" s="247" t="s">
        <v>214</v>
      </c>
      <c r="H25" s="247" t="s">
        <v>214</v>
      </c>
      <c r="I25" s="248" t="s">
        <v>214</v>
      </c>
    </row>
    <row r="26" spans="1:10" ht="30" customHeight="1">
      <c r="A26" s="376" t="s">
        <v>213</v>
      </c>
      <c r="B26" s="357" t="s">
        <v>214</v>
      </c>
      <c r="C26" s="249" t="s">
        <v>214</v>
      </c>
      <c r="D26" s="249" t="s">
        <v>214</v>
      </c>
      <c r="E26" s="249" t="s">
        <v>214</v>
      </c>
      <c r="F26" s="249" t="s">
        <v>214</v>
      </c>
      <c r="G26" s="249" t="s">
        <v>214</v>
      </c>
      <c r="H26" s="249" t="s">
        <v>214</v>
      </c>
      <c r="I26" s="250" t="s">
        <v>214</v>
      </c>
    </row>
    <row r="27" spans="1:10" ht="30" customHeight="1" thickBot="1">
      <c r="A27" s="377" t="s">
        <v>213</v>
      </c>
      <c r="B27" s="358" t="s">
        <v>214</v>
      </c>
      <c r="C27" s="251" t="s">
        <v>214</v>
      </c>
      <c r="D27" s="251" t="s">
        <v>214</v>
      </c>
      <c r="E27" s="251" t="s">
        <v>214</v>
      </c>
      <c r="F27" s="251" t="s">
        <v>214</v>
      </c>
      <c r="G27" s="251" t="s">
        <v>214</v>
      </c>
      <c r="H27" s="251" t="s">
        <v>214</v>
      </c>
      <c r="I27" s="252" t="s">
        <v>214</v>
      </c>
    </row>
    <row r="28" spans="1:10">
      <c r="A28" s="253"/>
      <c r="B28" s="253"/>
      <c r="C28" s="253"/>
      <c r="D28" s="253"/>
      <c r="E28" s="253"/>
      <c r="F28" s="253"/>
      <c r="G28" s="253"/>
    </row>
    <row r="29" spans="1:10">
      <c r="A29" s="253"/>
      <c r="B29" s="253"/>
      <c r="C29" s="253"/>
      <c r="D29" s="253"/>
      <c r="E29" s="253"/>
      <c r="F29" s="253"/>
      <c r="G29" s="253"/>
    </row>
    <row r="30" spans="1:10" ht="36" customHeight="1">
      <c r="A30" s="457" t="s">
        <v>215</v>
      </c>
      <c r="B30" s="458"/>
      <c r="C30" s="458"/>
      <c r="D30" s="458"/>
      <c r="E30" s="458"/>
      <c r="F30" s="458"/>
      <c r="G30" s="459"/>
    </row>
    <row r="31" spans="1:10" ht="30" customHeight="1" thickBot="1">
      <c r="A31" s="498" t="s">
        <v>216</v>
      </c>
      <c r="B31" s="498"/>
      <c r="C31" s="498"/>
      <c r="D31" s="498"/>
      <c r="E31" s="498"/>
      <c r="F31" s="498" t="s">
        <v>217</v>
      </c>
      <c r="G31" s="498"/>
      <c r="H31" s="498"/>
    </row>
    <row r="32" spans="1:10" ht="48" customHeight="1" thickBot="1">
      <c r="A32" s="370" t="s">
        <v>218</v>
      </c>
      <c r="B32" s="368">
        <f>SUM(B33:B34)</f>
        <v>0</v>
      </c>
      <c r="C32" s="363" t="s">
        <v>195</v>
      </c>
      <c r="D32" s="270" t="s">
        <v>196</v>
      </c>
      <c r="E32" s="254"/>
      <c r="F32" s="271" t="s">
        <v>219</v>
      </c>
      <c r="G32" s="232">
        <f>SUM(G33:G34)</f>
        <v>0</v>
      </c>
      <c r="H32" s="91" t="s">
        <v>198</v>
      </c>
      <c r="I32" s="97"/>
      <c r="J32" s="97"/>
    </row>
    <row r="33" spans="1:11" ht="48" customHeight="1">
      <c r="A33" s="371" t="s">
        <v>220</v>
      </c>
      <c r="B33" s="369" t="s">
        <v>77</v>
      </c>
      <c r="C33" s="364" t="e">
        <f>Blenders1!B61/Blenders2!B33</f>
        <v>#VALUE!</v>
      </c>
      <c r="D33" s="268" t="e">
        <f>IF(C33&gt;9.9999%,"Blend Level High. Please check the volume entered",IF(C33&lt;5.01%,"Blend Level Low. Please check the volume entered","Blend Level Correct"))</f>
        <v>#VALUE!</v>
      </c>
      <c r="E33" s="500"/>
      <c r="F33" s="272" t="s">
        <v>221</v>
      </c>
      <c r="G33" s="242" t="s">
        <v>201</v>
      </c>
      <c r="H33" s="28"/>
      <c r="I33" s="28"/>
      <c r="J33" s="28"/>
    </row>
    <row r="34" spans="1:11" ht="48" customHeight="1" thickBot="1">
      <c r="A34" s="352" t="s">
        <v>222</v>
      </c>
      <c r="B34" s="356" t="s">
        <v>77</v>
      </c>
      <c r="C34" s="365" t="e">
        <f>Blenders1!G61/Blenders2!B34</f>
        <v>#VALUE!</v>
      </c>
      <c r="D34" s="269" t="e">
        <f>IF(C34&gt;9.9999%,"Blend Level High. Please check the volume entered",IF(C34&lt;5.01%,"Blend Level Low. Please check the volume entered","Blend Level Correct"))</f>
        <v>#VALUE!</v>
      </c>
      <c r="E34" s="501"/>
      <c r="F34" s="267" t="s">
        <v>223</v>
      </c>
      <c r="G34" s="211" t="s">
        <v>201</v>
      </c>
      <c r="H34" s="28"/>
      <c r="I34" s="28"/>
      <c r="J34" s="28"/>
    </row>
    <row r="35" spans="1:11" ht="21">
      <c r="A35" s="244"/>
      <c r="B35" s="245"/>
      <c r="C35" s="244"/>
      <c r="D35" s="245"/>
      <c r="E35" s="28"/>
      <c r="F35" s="28"/>
      <c r="G35" s="28"/>
    </row>
    <row r="36" spans="1:11" ht="30" customHeight="1" thickBot="1">
      <c r="A36" s="507" t="s">
        <v>224</v>
      </c>
      <c r="B36" s="507"/>
      <c r="C36" s="507"/>
      <c r="D36" s="507"/>
      <c r="E36" s="507"/>
      <c r="F36" s="507"/>
      <c r="G36" s="507"/>
      <c r="H36" s="507"/>
    </row>
    <row r="37" spans="1:11" ht="45.75" thickBot="1">
      <c r="A37" s="354"/>
      <c r="B37" s="355" t="s">
        <v>205</v>
      </c>
      <c r="C37" s="109" t="s">
        <v>206</v>
      </c>
      <c r="D37" s="273" t="s">
        <v>207</v>
      </c>
      <c r="E37" s="109" t="s">
        <v>208</v>
      </c>
      <c r="F37" s="109" t="s">
        <v>209</v>
      </c>
      <c r="G37" s="274" t="s">
        <v>210</v>
      </c>
      <c r="H37" s="274" t="s">
        <v>211</v>
      </c>
      <c r="I37" s="110" t="s">
        <v>212</v>
      </c>
    </row>
    <row r="38" spans="1:11" ht="30" customHeight="1">
      <c r="A38" s="378" t="s">
        <v>225</v>
      </c>
      <c r="B38" s="362" t="s">
        <v>77</v>
      </c>
      <c r="C38" s="255" t="s">
        <v>31</v>
      </c>
      <c r="D38" s="256"/>
      <c r="E38" s="255" t="s">
        <v>31</v>
      </c>
      <c r="F38" s="58"/>
      <c r="G38" s="58"/>
      <c r="H38" s="58"/>
      <c r="I38" s="257" t="s">
        <v>51</v>
      </c>
    </row>
    <row r="39" spans="1:11" ht="30" customHeight="1">
      <c r="A39" s="379" t="s">
        <v>225</v>
      </c>
      <c r="B39" s="360" t="s">
        <v>77</v>
      </c>
      <c r="C39" s="139" t="s">
        <v>31</v>
      </c>
      <c r="D39" s="258"/>
      <c r="E39" s="139" t="s">
        <v>31</v>
      </c>
      <c r="F39" s="54"/>
      <c r="G39" s="54" t="s">
        <v>33</v>
      </c>
      <c r="H39" s="54"/>
      <c r="I39" s="349" t="s">
        <v>51</v>
      </c>
    </row>
    <row r="40" spans="1:11" ht="30" customHeight="1" thickBot="1">
      <c r="A40" s="380" t="s">
        <v>225</v>
      </c>
      <c r="B40" s="361" t="s">
        <v>77</v>
      </c>
      <c r="C40" s="259" t="s">
        <v>31</v>
      </c>
      <c r="D40" s="260"/>
      <c r="E40" s="259" t="s">
        <v>31</v>
      </c>
      <c r="F40" s="56"/>
      <c r="G40" s="56" t="s">
        <v>33</v>
      </c>
      <c r="H40" s="56"/>
      <c r="I40" s="350" t="s">
        <v>51</v>
      </c>
    </row>
    <row r="41" spans="1:11" ht="19.5" customHeight="1">
      <c r="A41" s="275" t="s">
        <v>78</v>
      </c>
      <c r="B41" s="253"/>
      <c r="C41" s="253"/>
      <c r="D41" s="253"/>
      <c r="E41" s="253"/>
      <c r="F41" s="253"/>
      <c r="G41" s="253"/>
      <c r="H41" s="253"/>
      <c r="I41" s="253"/>
      <c r="J41" s="253"/>
    </row>
    <row r="42" spans="1:11" ht="19.5" customHeight="1">
      <c r="A42" s="114" t="s">
        <v>79</v>
      </c>
      <c r="B42" s="253"/>
      <c r="C42" s="253"/>
      <c r="D42" s="253"/>
      <c r="E42" s="31"/>
      <c r="F42" s="31"/>
      <c r="G42" s="253"/>
      <c r="H42" s="253"/>
      <c r="I42" s="253"/>
      <c r="J42" s="253"/>
    </row>
    <row r="43" spans="1:11" ht="19.5" customHeight="1">
      <c r="A43" s="276">
        <f>SUM(B38:B40)</f>
        <v>0</v>
      </c>
      <c r="B43" s="253"/>
      <c r="C43" s="253"/>
      <c r="D43" s="253"/>
      <c r="E43" s="253"/>
      <c r="F43" s="253"/>
      <c r="G43" s="253"/>
      <c r="H43" s="253"/>
      <c r="I43" s="253"/>
      <c r="J43" s="253"/>
    </row>
    <row r="44" spans="1:11">
      <c r="A44" s="253"/>
      <c r="B44" s="253"/>
      <c r="C44" s="253"/>
      <c r="D44" s="253"/>
      <c r="E44" s="253"/>
      <c r="F44" s="253"/>
      <c r="G44" s="253"/>
    </row>
    <row r="45" spans="1:11">
      <c r="A45" s="253"/>
      <c r="B45" s="253"/>
      <c r="C45" s="253"/>
      <c r="D45" s="253"/>
      <c r="E45" s="253"/>
      <c r="F45" s="253"/>
      <c r="G45" s="253"/>
    </row>
    <row r="46" spans="1:11" ht="36" customHeight="1">
      <c r="A46" s="457" t="s">
        <v>226</v>
      </c>
      <c r="B46" s="458"/>
      <c r="C46" s="458"/>
      <c r="D46" s="458"/>
      <c r="E46" s="458"/>
      <c r="F46" s="458"/>
      <c r="G46" s="459"/>
    </row>
    <row r="47" spans="1:11" ht="30" customHeight="1" thickBot="1">
      <c r="A47" s="507" t="s">
        <v>227</v>
      </c>
      <c r="B47" s="507"/>
      <c r="C47" s="507"/>
      <c r="D47" s="507"/>
      <c r="E47" s="144"/>
      <c r="F47" s="506" t="s">
        <v>228</v>
      </c>
      <c r="G47" s="506"/>
      <c r="H47" s="498"/>
      <c r="I47" s="280"/>
      <c r="J47" s="280"/>
      <c r="K47" s="280"/>
    </row>
    <row r="48" spans="1:11" ht="48" customHeight="1" thickBot="1">
      <c r="A48" s="370" t="s">
        <v>229</v>
      </c>
      <c r="B48" s="368">
        <f>SUM(B49:B50)</f>
        <v>0</v>
      </c>
      <c r="C48" s="363" t="s">
        <v>195</v>
      </c>
      <c r="D48" s="270" t="s">
        <v>196</v>
      </c>
      <c r="E48" s="254"/>
      <c r="F48" s="271" t="s">
        <v>230</v>
      </c>
      <c r="G48" s="232">
        <f>SUM(G49:G50)</f>
        <v>0</v>
      </c>
      <c r="H48" s="91" t="s">
        <v>198</v>
      </c>
      <c r="I48" s="97"/>
      <c r="J48" s="97"/>
    </row>
    <row r="49" spans="1:13" ht="48" customHeight="1">
      <c r="A49" s="371" t="s">
        <v>231</v>
      </c>
      <c r="B49" s="369" t="s">
        <v>77</v>
      </c>
      <c r="C49" s="364" t="e">
        <f>Blenders1!B62/Blenders2!B49</f>
        <v>#VALUE!</v>
      </c>
      <c r="D49" s="268" t="e">
        <f>IF(C49&gt;14.9999%,"Blend Level High. Please check the volume entered",IF(C49&lt;10%,"Blend Level Low. Please check the volume entered","Blend Level Correct"))</f>
        <v>#VALUE!</v>
      </c>
      <c r="E49" s="500"/>
      <c r="F49" s="272" t="s">
        <v>232</v>
      </c>
      <c r="G49" s="242" t="s">
        <v>201</v>
      </c>
      <c r="H49" s="28"/>
      <c r="I49" s="28"/>
      <c r="J49" s="28"/>
    </row>
    <row r="50" spans="1:13" ht="48" customHeight="1" thickBot="1">
      <c r="A50" s="352" t="s">
        <v>233</v>
      </c>
      <c r="B50" s="356" t="s">
        <v>77</v>
      </c>
      <c r="C50" s="365" t="e">
        <f>Blenders1!G62/Blenders2!B50</f>
        <v>#VALUE!</v>
      </c>
      <c r="D50" s="269" t="e">
        <f>IF(C50&gt;14.9999%,"Blend Level High. Please check the volume entered",IF(C50&lt;10%,"Blend Level Low. Please check the volume entered","Blend Level Correct"))</f>
        <v>#VALUE!</v>
      </c>
      <c r="E50" s="501"/>
      <c r="F50" s="267" t="s">
        <v>234</v>
      </c>
      <c r="G50" s="211" t="s">
        <v>201</v>
      </c>
      <c r="H50" s="28"/>
      <c r="I50" s="28"/>
      <c r="J50" s="28"/>
    </row>
    <row r="51" spans="1:13" ht="21">
      <c r="A51" s="244"/>
      <c r="B51" s="245"/>
      <c r="C51" s="244"/>
      <c r="D51" s="245"/>
      <c r="E51" s="28"/>
      <c r="F51" s="28"/>
      <c r="G51" s="28"/>
    </row>
    <row r="52" spans="1:13" ht="30" customHeight="1" thickBot="1">
      <c r="A52" s="498" t="s">
        <v>235</v>
      </c>
      <c r="B52" s="498"/>
      <c r="C52" s="498"/>
      <c r="D52" s="498"/>
      <c r="E52" s="498"/>
      <c r="F52" s="498"/>
      <c r="G52" s="261"/>
      <c r="H52" s="261"/>
    </row>
    <row r="53" spans="1:13" ht="45.75" thickBot="1">
      <c r="A53" s="354"/>
      <c r="B53" s="355" t="s">
        <v>205</v>
      </c>
      <c r="C53" s="109" t="s">
        <v>206</v>
      </c>
      <c r="D53" s="273" t="s">
        <v>207</v>
      </c>
      <c r="E53" s="109" t="s">
        <v>208</v>
      </c>
      <c r="F53" s="109" t="s">
        <v>209</v>
      </c>
      <c r="G53" s="274" t="s">
        <v>210</v>
      </c>
      <c r="H53" s="274" t="s">
        <v>211</v>
      </c>
      <c r="I53" s="110" t="s">
        <v>212</v>
      </c>
    </row>
    <row r="54" spans="1:13" ht="30" customHeight="1">
      <c r="A54" s="378" t="s">
        <v>236</v>
      </c>
      <c r="B54" s="353" t="s">
        <v>77</v>
      </c>
      <c r="C54" s="255" t="s">
        <v>31</v>
      </c>
      <c r="D54" s="256"/>
      <c r="E54" s="255" t="s">
        <v>31</v>
      </c>
      <c r="F54" s="58" t="s">
        <v>33</v>
      </c>
      <c r="G54" s="58" t="s">
        <v>33</v>
      </c>
      <c r="H54" s="58"/>
      <c r="I54" s="257" t="s">
        <v>51</v>
      </c>
    </row>
    <row r="55" spans="1:13" ht="30" customHeight="1">
      <c r="A55" s="379" t="s">
        <v>236</v>
      </c>
      <c r="B55" s="351" t="s">
        <v>77</v>
      </c>
      <c r="C55" s="139" t="s">
        <v>31</v>
      </c>
      <c r="D55" s="258"/>
      <c r="E55" s="139" t="s">
        <v>31</v>
      </c>
      <c r="F55" s="54" t="s">
        <v>33</v>
      </c>
      <c r="G55" s="54" t="s">
        <v>33</v>
      </c>
      <c r="H55" s="54"/>
      <c r="I55" s="349" t="s">
        <v>51</v>
      </c>
    </row>
    <row r="56" spans="1:13" ht="30" customHeight="1" thickBot="1">
      <c r="A56" s="380" t="s">
        <v>236</v>
      </c>
      <c r="B56" s="356" t="s">
        <v>201</v>
      </c>
      <c r="C56" s="259" t="s">
        <v>31</v>
      </c>
      <c r="D56" s="260"/>
      <c r="E56" s="259" t="s">
        <v>31</v>
      </c>
      <c r="F56" s="56" t="s">
        <v>33</v>
      </c>
      <c r="G56" s="56" t="s">
        <v>33</v>
      </c>
      <c r="H56" s="56"/>
      <c r="I56" s="350" t="s">
        <v>51</v>
      </c>
    </row>
    <row r="57" spans="1:13" ht="19.5" customHeight="1">
      <c r="A57" s="277" t="s">
        <v>78</v>
      </c>
      <c r="B57" s="31"/>
      <c r="C57" s="31"/>
      <c r="D57" s="31"/>
      <c r="E57" s="31"/>
      <c r="F57" s="31"/>
      <c r="G57" s="31"/>
      <c r="H57" s="129"/>
    </row>
    <row r="58" spans="1:13" ht="19.5" customHeight="1">
      <c r="A58" s="114" t="s">
        <v>79</v>
      </c>
      <c r="B58" s="31"/>
      <c r="C58" s="31"/>
      <c r="D58" s="31"/>
      <c r="E58" s="31"/>
      <c r="F58" s="31"/>
      <c r="G58" s="31"/>
      <c r="H58" s="129"/>
    </row>
    <row r="59" spans="1:13" ht="19.5" customHeight="1">
      <c r="A59" s="276">
        <f>SUM(B54:B56)</f>
        <v>0</v>
      </c>
      <c r="B59" s="31"/>
      <c r="C59" s="31"/>
      <c r="D59" s="31"/>
      <c r="E59" s="31"/>
      <c r="F59" s="31"/>
      <c r="G59" s="31"/>
      <c r="H59" s="129"/>
    </row>
    <row r="60" spans="1:13">
      <c r="A60" s="262"/>
      <c r="B60" s="31"/>
      <c r="C60" s="31"/>
      <c r="D60" s="31"/>
      <c r="E60" s="31"/>
      <c r="F60" s="31"/>
      <c r="G60" s="31"/>
      <c r="H60" s="129"/>
    </row>
    <row r="61" spans="1:13">
      <c r="A61" s="262"/>
      <c r="B61" s="31"/>
      <c r="C61" s="31"/>
      <c r="D61" s="31"/>
      <c r="E61" s="31"/>
      <c r="F61" s="31"/>
      <c r="G61" s="31"/>
      <c r="H61" s="129"/>
    </row>
    <row r="62" spans="1:13" ht="36" customHeight="1">
      <c r="A62" s="457" t="s">
        <v>237</v>
      </c>
      <c r="B62" s="458"/>
      <c r="C62" s="458"/>
      <c r="D62" s="458"/>
      <c r="E62" s="458"/>
      <c r="F62" s="458"/>
      <c r="G62" s="459"/>
      <c r="H62" s="129"/>
      <c r="I62" s="129"/>
    </row>
    <row r="63" spans="1:13" ht="30" customHeight="1" thickBot="1">
      <c r="A63" s="499" t="s">
        <v>238</v>
      </c>
      <c r="B63" s="499"/>
      <c r="C63" s="499"/>
      <c r="D63" s="499"/>
      <c r="E63" s="31"/>
      <c r="F63" s="499" t="s">
        <v>239</v>
      </c>
      <c r="G63" s="499"/>
      <c r="H63" s="499"/>
      <c r="I63" s="499"/>
      <c r="J63" s="499"/>
      <c r="K63" s="499"/>
      <c r="L63" s="499"/>
      <c r="M63" s="499"/>
    </row>
    <row r="64" spans="1:13" ht="48" customHeight="1" thickBot="1">
      <c r="A64" s="370" t="s">
        <v>240</v>
      </c>
      <c r="B64" s="368">
        <f>SUM(B65:B66)</f>
        <v>0</v>
      </c>
      <c r="C64" s="363" t="s">
        <v>195</v>
      </c>
      <c r="D64" s="270" t="s">
        <v>196</v>
      </c>
      <c r="E64" s="254"/>
      <c r="F64" s="271" t="s">
        <v>241</v>
      </c>
      <c r="G64" s="232">
        <f>SUM(G65:G66)</f>
        <v>0</v>
      </c>
      <c r="H64" s="91" t="s">
        <v>198</v>
      </c>
      <c r="I64" s="97"/>
      <c r="J64" s="97"/>
    </row>
    <row r="65" spans="1:10" ht="48" customHeight="1">
      <c r="A65" s="371" t="s">
        <v>242</v>
      </c>
      <c r="B65" s="369" t="s">
        <v>77</v>
      </c>
      <c r="C65" s="364" t="e">
        <f>Blenders1!B63/Blenders2!B65</f>
        <v>#VALUE!</v>
      </c>
      <c r="D65" s="268" t="e">
        <f>IF(C65&gt;20%,"Blend Level High. Please check the volume entered",IF(C65&lt;15%,"Blend Level Low. Please check the volume entered","Blend Level Correct"))</f>
        <v>#VALUE!</v>
      </c>
      <c r="E65" s="500"/>
      <c r="F65" s="272" t="s">
        <v>243</v>
      </c>
      <c r="G65" s="242" t="s">
        <v>201</v>
      </c>
      <c r="H65" s="28"/>
      <c r="I65" s="28"/>
      <c r="J65" s="28"/>
    </row>
    <row r="66" spans="1:10" ht="48" customHeight="1" thickBot="1">
      <c r="A66" s="352" t="s">
        <v>244</v>
      </c>
      <c r="B66" s="356" t="s">
        <v>77</v>
      </c>
      <c r="C66" s="365" t="e">
        <f>Blenders1!G63/Blenders2!B66</f>
        <v>#VALUE!</v>
      </c>
      <c r="D66" s="269" t="e">
        <f>IF(C66&gt;20%,"Blend Level High. Please check the volume entered",IF(C66&lt;15%,"Blend Level Low. Please check the volume entered","Blend Level Correct"))</f>
        <v>#VALUE!</v>
      </c>
      <c r="E66" s="501"/>
      <c r="F66" s="267" t="s">
        <v>245</v>
      </c>
      <c r="G66" s="211" t="s">
        <v>201</v>
      </c>
      <c r="H66" s="28"/>
      <c r="I66" s="28"/>
      <c r="J66" s="28"/>
    </row>
    <row r="67" spans="1:10" ht="21">
      <c r="A67" s="244"/>
      <c r="B67" s="245"/>
      <c r="C67" s="244"/>
      <c r="D67" s="245"/>
      <c r="E67" s="28"/>
      <c r="F67" s="28"/>
      <c r="G67" s="28"/>
    </row>
    <row r="68" spans="1:10" ht="30" customHeight="1" thickBot="1">
      <c r="A68" s="499" t="s">
        <v>246</v>
      </c>
      <c r="B68" s="499"/>
      <c r="C68" s="499"/>
      <c r="D68" s="499"/>
      <c r="E68" s="499"/>
      <c r="F68" s="499"/>
      <c r="G68" s="499"/>
      <c r="H68" s="499"/>
    </row>
    <row r="69" spans="1:10" ht="45.75" thickBot="1">
      <c r="A69" s="354"/>
      <c r="B69" s="355" t="s">
        <v>205</v>
      </c>
      <c r="C69" s="109" t="s">
        <v>206</v>
      </c>
      <c r="D69" s="273" t="s">
        <v>207</v>
      </c>
      <c r="E69" s="109" t="s">
        <v>208</v>
      </c>
      <c r="F69" s="109" t="s">
        <v>209</v>
      </c>
      <c r="G69" s="274" t="s">
        <v>210</v>
      </c>
      <c r="H69" s="274" t="s">
        <v>211</v>
      </c>
      <c r="I69" s="110" t="s">
        <v>212</v>
      </c>
    </row>
    <row r="70" spans="1:10" ht="30" customHeight="1">
      <c r="A70" s="378" t="s">
        <v>247</v>
      </c>
      <c r="B70" s="353" t="s">
        <v>201</v>
      </c>
      <c r="C70" s="255" t="s">
        <v>31</v>
      </c>
      <c r="D70" s="256"/>
      <c r="E70" s="255" t="s">
        <v>31</v>
      </c>
      <c r="F70" s="58" t="s">
        <v>33</v>
      </c>
      <c r="G70" s="58" t="s">
        <v>33</v>
      </c>
      <c r="H70" s="58"/>
      <c r="I70" s="257" t="s">
        <v>51</v>
      </c>
    </row>
    <row r="71" spans="1:10" ht="30" customHeight="1">
      <c r="A71" s="379" t="s">
        <v>247</v>
      </c>
      <c r="B71" s="351" t="s">
        <v>201</v>
      </c>
      <c r="C71" s="139" t="s">
        <v>31</v>
      </c>
      <c r="D71" s="258"/>
      <c r="E71" s="139" t="s">
        <v>31</v>
      </c>
      <c r="F71" s="54" t="s">
        <v>33</v>
      </c>
      <c r="G71" s="54" t="s">
        <v>33</v>
      </c>
      <c r="H71" s="54"/>
      <c r="I71" s="349" t="s">
        <v>51</v>
      </c>
    </row>
    <row r="72" spans="1:10" ht="30" customHeight="1" thickBot="1">
      <c r="A72" s="380" t="s">
        <v>247</v>
      </c>
      <c r="B72" s="356" t="s">
        <v>201</v>
      </c>
      <c r="C72" s="259" t="s">
        <v>31</v>
      </c>
      <c r="D72" s="260"/>
      <c r="E72" s="259" t="s">
        <v>31</v>
      </c>
      <c r="F72" s="56" t="s">
        <v>33</v>
      </c>
      <c r="G72" s="56" t="s">
        <v>33</v>
      </c>
      <c r="H72" s="56"/>
      <c r="I72" s="350" t="s">
        <v>51</v>
      </c>
    </row>
    <row r="73" spans="1:10" ht="19.5" customHeight="1">
      <c r="A73" s="277" t="s">
        <v>78</v>
      </c>
      <c r="G73" s="129"/>
    </row>
    <row r="74" spans="1:10" ht="19.5" customHeight="1">
      <c r="A74" s="114" t="s">
        <v>79</v>
      </c>
    </row>
    <row r="75" spans="1:10" ht="19.5" customHeight="1">
      <c r="A75" s="276">
        <f>SUM(B70:B72)</f>
        <v>0</v>
      </c>
    </row>
    <row r="76" spans="1:10" ht="21">
      <c r="A76" s="263"/>
    </row>
    <row r="77" spans="1:10" ht="21">
      <c r="A77" s="263"/>
    </row>
    <row r="78" spans="1:10" ht="45" customHeight="1">
      <c r="A78" s="503" t="s">
        <v>248</v>
      </c>
      <c r="B78" s="504"/>
      <c r="C78" s="504"/>
      <c r="D78" s="504"/>
      <c r="E78" s="504"/>
      <c r="F78" s="504"/>
      <c r="G78" s="505"/>
      <c r="H78" s="98" t="s">
        <v>249</v>
      </c>
      <c r="I78" s="127"/>
    </row>
    <row r="79" spans="1:10" ht="21" customHeight="1">
      <c r="A79" s="241"/>
      <c r="B79" s="241"/>
      <c r="C79" s="141"/>
      <c r="D79" s="141"/>
      <c r="E79" s="141"/>
      <c r="F79" s="141"/>
      <c r="G79" s="22"/>
    </row>
    <row r="80" spans="1:10" ht="36" customHeight="1">
      <c r="A80" s="472" t="s">
        <v>250</v>
      </c>
      <c r="B80" s="473"/>
      <c r="C80" s="473"/>
      <c r="D80" s="473"/>
      <c r="E80" s="473"/>
      <c r="F80" s="473"/>
      <c r="G80" s="474"/>
    </row>
    <row r="81" spans="1:10" ht="30" customHeight="1" thickBot="1">
      <c r="A81" s="521" t="s">
        <v>251</v>
      </c>
      <c r="B81" s="521"/>
      <c r="C81" s="521"/>
      <c r="D81" s="521"/>
      <c r="E81" s="521"/>
      <c r="F81" s="279" t="s">
        <v>252</v>
      </c>
      <c r="G81" s="279"/>
    </row>
    <row r="82" spans="1:10" ht="48" customHeight="1" thickBot="1">
      <c r="A82" s="370" t="s">
        <v>253</v>
      </c>
      <c r="B82" s="368">
        <f>SUM(B83:B84)</f>
        <v>0</v>
      </c>
      <c r="C82" s="363" t="s">
        <v>195</v>
      </c>
      <c r="D82" s="254"/>
      <c r="E82" s="254"/>
      <c r="F82" s="271" t="s">
        <v>254</v>
      </c>
      <c r="G82" s="232">
        <f>SUM(G83:G84)</f>
        <v>0</v>
      </c>
      <c r="H82" s="91" t="s">
        <v>198</v>
      </c>
      <c r="I82" s="97"/>
      <c r="J82" s="97"/>
    </row>
    <row r="83" spans="1:10" ht="48" customHeight="1">
      <c r="A83" s="371" t="s">
        <v>199</v>
      </c>
      <c r="B83" s="372" t="s">
        <v>77</v>
      </c>
      <c r="C83" s="364" t="e">
        <f>Blenders1!B72/Blenders2!B83</f>
        <v>#VALUE!</v>
      </c>
      <c r="D83" s="268" t="e">
        <f>IF(C83&gt;5%,"Blend Level High. Please check the volume entered","Blend Level Correct")</f>
        <v>#VALUE!</v>
      </c>
      <c r="E83" s="500"/>
      <c r="F83" s="272" t="s">
        <v>200</v>
      </c>
      <c r="G83" s="78" t="s">
        <v>201</v>
      </c>
      <c r="H83" s="28"/>
      <c r="I83" s="28"/>
      <c r="J83" s="28"/>
    </row>
    <row r="84" spans="1:10" ht="48" customHeight="1" thickBot="1">
      <c r="A84" s="352" t="s">
        <v>202</v>
      </c>
      <c r="B84" s="373" t="s">
        <v>77</v>
      </c>
      <c r="C84" s="365" t="e">
        <f>Blenders1!G72/Blenders2!B84</f>
        <v>#VALUE!</v>
      </c>
      <c r="D84" s="269" t="e">
        <f>IF(C84&gt;5%,"Blend Level High. Please check the volume entered","Blend Level Correct")</f>
        <v>#VALUE!</v>
      </c>
      <c r="E84" s="501"/>
      <c r="F84" s="267" t="s">
        <v>203</v>
      </c>
      <c r="G84" s="79" t="s">
        <v>201</v>
      </c>
      <c r="H84" s="28"/>
      <c r="I84" s="28"/>
      <c r="J84" s="28"/>
    </row>
    <row r="85" spans="1:10" ht="21">
      <c r="A85" s="244"/>
      <c r="B85" s="245"/>
      <c r="C85" s="244"/>
      <c r="D85" s="245"/>
      <c r="E85" s="28"/>
      <c r="F85" s="28"/>
      <c r="G85" s="28"/>
    </row>
    <row r="86" spans="1:10" ht="30" customHeight="1" thickBot="1">
      <c r="A86" s="499" t="s">
        <v>255</v>
      </c>
      <c r="B86" s="499"/>
      <c r="C86" s="499"/>
      <c r="D86" s="499"/>
      <c r="E86" s="499"/>
      <c r="F86" s="499"/>
      <c r="G86" s="499"/>
      <c r="H86" s="499"/>
      <c r="I86" s="246"/>
      <c r="J86" s="246"/>
    </row>
    <row r="87" spans="1:10" ht="45.75" thickBot="1">
      <c r="A87" s="354"/>
      <c r="B87" s="355" t="s">
        <v>205</v>
      </c>
      <c r="C87" s="109" t="s">
        <v>206</v>
      </c>
      <c r="D87" s="273" t="s">
        <v>207</v>
      </c>
      <c r="E87" s="109" t="s">
        <v>208</v>
      </c>
      <c r="F87" s="109" t="s">
        <v>209</v>
      </c>
      <c r="G87" s="274" t="s">
        <v>210</v>
      </c>
      <c r="H87" s="274" t="s">
        <v>211</v>
      </c>
      <c r="I87" s="278" t="s">
        <v>212</v>
      </c>
    </row>
    <row r="88" spans="1:10" ht="30" customHeight="1">
      <c r="A88" s="375" t="s">
        <v>213</v>
      </c>
      <c r="B88" s="359" t="s">
        <v>214</v>
      </c>
      <c r="C88" s="247" t="s">
        <v>214</v>
      </c>
      <c r="D88" s="247" t="s">
        <v>214</v>
      </c>
      <c r="E88" s="247" t="s">
        <v>214</v>
      </c>
      <c r="F88" s="247" t="s">
        <v>214</v>
      </c>
      <c r="G88" s="247" t="s">
        <v>214</v>
      </c>
      <c r="H88" s="247"/>
      <c r="I88" s="248" t="s">
        <v>214</v>
      </c>
    </row>
    <row r="89" spans="1:10" ht="30" customHeight="1">
      <c r="A89" s="376" t="s">
        <v>213</v>
      </c>
      <c r="B89" s="357" t="s">
        <v>214</v>
      </c>
      <c r="C89" s="249" t="s">
        <v>214</v>
      </c>
      <c r="D89" s="249" t="s">
        <v>214</v>
      </c>
      <c r="E89" s="249" t="s">
        <v>214</v>
      </c>
      <c r="F89" s="249" t="s">
        <v>214</v>
      </c>
      <c r="G89" s="249" t="s">
        <v>214</v>
      </c>
      <c r="H89" s="249"/>
      <c r="I89" s="250" t="s">
        <v>214</v>
      </c>
    </row>
    <row r="90" spans="1:10" ht="30" customHeight="1" thickBot="1">
      <c r="A90" s="377" t="s">
        <v>213</v>
      </c>
      <c r="B90" s="358" t="s">
        <v>214</v>
      </c>
      <c r="C90" s="251" t="s">
        <v>214</v>
      </c>
      <c r="D90" s="251" t="s">
        <v>214</v>
      </c>
      <c r="E90" s="251" t="s">
        <v>214</v>
      </c>
      <c r="F90" s="251" t="s">
        <v>214</v>
      </c>
      <c r="G90" s="251" t="s">
        <v>214</v>
      </c>
      <c r="H90" s="251"/>
      <c r="I90" s="252" t="s">
        <v>214</v>
      </c>
    </row>
    <row r="91" spans="1:10">
      <c r="A91" s="253"/>
      <c r="B91" s="253"/>
      <c r="C91" s="125"/>
      <c r="D91" s="253"/>
      <c r="E91" s="253"/>
      <c r="F91" s="253"/>
      <c r="G91" s="253"/>
      <c r="H91" s="125"/>
      <c r="I91" s="125"/>
      <c r="J91" s="253"/>
    </row>
    <row r="92" spans="1:10">
      <c r="A92" s="253"/>
      <c r="B92" s="253"/>
      <c r="C92" s="125"/>
      <c r="D92" s="253"/>
      <c r="E92" s="253"/>
      <c r="F92" s="253"/>
      <c r="G92" s="253"/>
      <c r="H92" s="125"/>
      <c r="I92" s="125"/>
      <c r="J92" s="253"/>
    </row>
    <row r="93" spans="1:10" ht="36" customHeight="1">
      <c r="A93" s="472" t="s">
        <v>256</v>
      </c>
      <c r="B93" s="473"/>
      <c r="C93" s="473"/>
      <c r="D93" s="473"/>
      <c r="E93" s="473"/>
      <c r="F93" s="473"/>
      <c r="G93" s="474"/>
      <c r="H93" s="125"/>
      <c r="I93" s="125"/>
      <c r="J93" s="253"/>
    </row>
    <row r="94" spans="1:10" ht="37.5" customHeight="1" thickBot="1">
      <c r="A94" s="522" t="s">
        <v>257</v>
      </c>
      <c r="B94" s="522"/>
      <c r="C94" s="522"/>
      <c r="D94" s="522"/>
      <c r="E94" s="522"/>
      <c r="F94" s="498" t="s">
        <v>258</v>
      </c>
      <c r="G94" s="498"/>
      <c r="H94" s="498"/>
    </row>
    <row r="95" spans="1:10" ht="48" customHeight="1" thickBot="1">
      <c r="A95" s="370" t="s">
        <v>259</v>
      </c>
      <c r="B95" s="368">
        <f>SUM(B96:B97)</f>
        <v>0</v>
      </c>
      <c r="C95" s="363" t="s">
        <v>195</v>
      </c>
      <c r="D95" s="254"/>
      <c r="E95" s="254"/>
      <c r="F95" s="271" t="s">
        <v>260</v>
      </c>
      <c r="G95" s="232">
        <f>SUM(G96:G97)</f>
        <v>0</v>
      </c>
      <c r="H95" s="91" t="s">
        <v>198</v>
      </c>
      <c r="I95" s="97"/>
      <c r="J95" s="97"/>
    </row>
    <row r="96" spans="1:10" ht="48" customHeight="1">
      <c r="A96" s="371" t="s">
        <v>220</v>
      </c>
      <c r="B96" s="372" t="s">
        <v>201</v>
      </c>
      <c r="C96" s="364" t="e">
        <f>Blenders1!B73/Blenders2!B96</f>
        <v>#VALUE!</v>
      </c>
      <c r="D96" s="268" t="e">
        <f>IF(C96&gt;9.9999%,"Blend Level High. Please check the volume entered",IF(C96&lt;5.0001%,"Blend Level Low. Please check the volume entered","Blend Level Correct"))</f>
        <v>#VALUE!</v>
      </c>
      <c r="E96" s="500"/>
      <c r="F96" s="272" t="s">
        <v>221</v>
      </c>
      <c r="G96" s="78" t="s">
        <v>201</v>
      </c>
      <c r="H96" s="28"/>
      <c r="I96" s="28"/>
      <c r="J96" s="28"/>
    </row>
    <row r="97" spans="1:13" ht="48" customHeight="1" thickBot="1">
      <c r="A97" s="352" t="s">
        <v>222</v>
      </c>
      <c r="B97" s="373" t="s">
        <v>201</v>
      </c>
      <c r="C97" s="365" t="e">
        <f>Blenders1!G73/Blenders2!B97</f>
        <v>#VALUE!</v>
      </c>
      <c r="D97" s="269" t="e">
        <f>IF(C97&gt;9.9999%,"Blend Level High. Please check the volume entered",IF(C97&lt;5.0001%,"Blend Level Low. Please check the volume entered","Blend Level Correct"))</f>
        <v>#VALUE!</v>
      </c>
      <c r="E97" s="501"/>
      <c r="F97" s="267" t="s">
        <v>223</v>
      </c>
      <c r="G97" s="79" t="s">
        <v>201</v>
      </c>
      <c r="H97" s="28"/>
      <c r="I97" s="28"/>
      <c r="J97" s="28"/>
    </row>
    <row r="98" spans="1:13" ht="21">
      <c r="A98" s="244"/>
      <c r="B98" s="245"/>
      <c r="C98" s="244"/>
      <c r="D98" s="264"/>
      <c r="E98" s="28"/>
      <c r="F98" s="28"/>
      <c r="G98" s="28"/>
    </row>
    <row r="99" spans="1:13" ht="30" customHeight="1" thickBot="1">
      <c r="A99" s="499" t="s">
        <v>261</v>
      </c>
      <c r="B99" s="499"/>
      <c r="C99" s="499"/>
      <c r="D99" s="499"/>
      <c r="E99" s="499"/>
      <c r="F99" s="499"/>
      <c r="G99" s="499"/>
      <c r="H99" s="499"/>
    </row>
    <row r="100" spans="1:13" ht="45.75" thickBot="1">
      <c r="A100" s="354"/>
      <c r="B100" s="355" t="s">
        <v>205</v>
      </c>
      <c r="C100" s="109" t="s">
        <v>206</v>
      </c>
      <c r="D100" s="273" t="s">
        <v>207</v>
      </c>
      <c r="E100" s="109" t="s">
        <v>208</v>
      </c>
      <c r="F100" s="109" t="s">
        <v>209</v>
      </c>
      <c r="G100" s="274" t="s">
        <v>210</v>
      </c>
      <c r="H100" s="274" t="s">
        <v>211</v>
      </c>
      <c r="I100" s="110" t="s">
        <v>212</v>
      </c>
    </row>
    <row r="101" spans="1:13" ht="30" customHeight="1">
      <c r="A101" s="378" t="s">
        <v>225</v>
      </c>
      <c r="B101" s="359" t="s">
        <v>214</v>
      </c>
      <c r="C101" s="247" t="s">
        <v>214</v>
      </c>
      <c r="D101" s="247" t="s">
        <v>214</v>
      </c>
      <c r="E101" s="247" t="s">
        <v>214</v>
      </c>
      <c r="F101" s="247" t="s">
        <v>214</v>
      </c>
      <c r="G101" s="247" t="s">
        <v>214</v>
      </c>
      <c r="H101" s="247"/>
      <c r="I101" s="248" t="s">
        <v>214</v>
      </c>
    </row>
    <row r="102" spans="1:13" ht="30" customHeight="1">
      <c r="A102" s="379" t="s">
        <v>225</v>
      </c>
      <c r="B102" s="357" t="s">
        <v>214</v>
      </c>
      <c r="C102" s="249" t="s">
        <v>214</v>
      </c>
      <c r="D102" s="249" t="s">
        <v>214</v>
      </c>
      <c r="E102" s="249" t="s">
        <v>214</v>
      </c>
      <c r="F102" s="249" t="s">
        <v>214</v>
      </c>
      <c r="G102" s="249" t="s">
        <v>214</v>
      </c>
      <c r="H102" s="249"/>
      <c r="I102" s="250" t="s">
        <v>214</v>
      </c>
    </row>
    <row r="103" spans="1:13" ht="30" customHeight="1" thickBot="1">
      <c r="A103" s="380" t="s">
        <v>225</v>
      </c>
      <c r="B103" s="358" t="s">
        <v>214</v>
      </c>
      <c r="C103" s="251" t="s">
        <v>214</v>
      </c>
      <c r="D103" s="251" t="s">
        <v>214</v>
      </c>
      <c r="E103" s="251" t="s">
        <v>214</v>
      </c>
      <c r="F103" s="251" t="s">
        <v>214</v>
      </c>
      <c r="G103" s="251" t="s">
        <v>214</v>
      </c>
      <c r="H103" s="251"/>
      <c r="I103" s="252" t="s">
        <v>214</v>
      </c>
    </row>
    <row r="104" spans="1:13" ht="15" customHeight="1">
      <c r="A104" s="244"/>
      <c r="B104" s="245"/>
      <c r="C104" s="244"/>
      <c r="D104" s="245"/>
      <c r="E104" s="28"/>
      <c r="F104" s="28"/>
      <c r="G104" s="28"/>
    </row>
    <row r="105" spans="1:13" ht="15" customHeight="1">
      <c r="A105" s="244"/>
      <c r="B105" s="245"/>
      <c r="C105" s="244"/>
      <c r="D105" s="245"/>
      <c r="E105" s="28"/>
      <c r="F105" s="28"/>
      <c r="G105" s="28"/>
    </row>
    <row r="106" spans="1:13" ht="36" customHeight="1">
      <c r="A106" s="472" t="s">
        <v>262</v>
      </c>
      <c r="B106" s="473"/>
      <c r="C106" s="473"/>
      <c r="D106" s="473"/>
      <c r="E106" s="473"/>
      <c r="F106" s="473"/>
      <c r="G106" s="474"/>
    </row>
    <row r="107" spans="1:13" ht="30" customHeight="1" thickBot="1">
      <c r="A107" s="499" t="s">
        <v>263</v>
      </c>
      <c r="B107" s="499"/>
      <c r="C107" s="499"/>
      <c r="D107" s="499"/>
      <c r="E107" s="144"/>
      <c r="F107" s="499" t="s">
        <v>264</v>
      </c>
      <c r="G107" s="499"/>
      <c r="H107" s="499"/>
      <c r="I107" s="281"/>
      <c r="J107" s="281"/>
      <c r="K107" s="281"/>
      <c r="L107" s="281"/>
      <c r="M107" s="281"/>
    </row>
    <row r="108" spans="1:13" ht="48" customHeight="1" thickBot="1">
      <c r="A108" s="370" t="s">
        <v>265</v>
      </c>
      <c r="B108" s="368">
        <f>SUM(B109:B110)</f>
        <v>0</v>
      </c>
      <c r="C108" s="363" t="s">
        <v>195</v>
      </c>
      <c r="D108" s="254"/>
      <c r="E108" s="254"/>
      <c r="F108" s="271" t="s">
        <v>266</v>
      </c>
      <c r="G108" s="232">
        <f>SUM(G109:G110)</f>
        <v>0</v>
      </c>
      <c r="H108" s="91" t="s">
        <v>198</v>
      </c>
      <c r="I108" s="97"/>
      <c r="J108" s="97"/>
    </row>
    <row r="109" spans="1:13" ht="48" customHeight="1">
      <c r="A109" s="371" t="s">
        <v>231</v>
      </c>
      <c r="B109" s="372" t="s">
        <v>201</v>
      </c>
      <c r="C109" s="364" t="e">
        <f>Blenders1!B74/Blenders2!B109</f>
        <v>#VALUE!</v>
      </c>
      <c r="D109" s="268" t="e">
        <f>IF(C109&gt;14.9999%,"Blend Level High. Please check the volume entered",IF(C109&lt;10%,"Blend Level Low. Please check the volume entered","Blend Level Correct"))</f>
        <v>#VALUE!</v>
      </c>
      <c r="E109" s="500"/>
      <c r="F109" s="272" t="s">
        <v>232</v>
      </c>
      <c r="G109" s="78" t="s">
        <v>201</v>
      </c>
      <c r="H109" s="28"/>
      <c r="I109" s="28"/>
      <c r="J109" s="28"/>
    </row>
    <row r="110" spans="1:13" ht="48" customHeight="1" thickBot="1">
      <c r="A110" s="352" t="s">
        <v>233</v>
      </c>
      <c r="B110" s="373" t="s">
        <v>201</v>
      </c>
      <c r="C110" s="365" t="e">
        <f>Blenders1!G74/Blenders2!B110</f>
        <v>#VALUE!</v>
      </c>
      <c r="D110" s="269" t="e">
        <f>IF(C110&gt;14.9999%,"Blend Level High. Please check the volume entered",IF(C110&lt;10%,"Blend Level Low. Please check the volume entered","Blend Level Correct"))</f>
        <v>#VALUE!</v>
      </c>
      <c r="E110" s="501"/>
      <c r="F110" s="267" t="s">
        <v>234</v>
      </c>
      <c r="G110" s="79" t="s">
        <v>201</v>
      </c>
      <c r="H110" s="28"/>
      <c r="I110" s="28"/>
      <c r="J110" s="28"/>
    </row>
    <row r="111" spans="1:13" ht="21">
      <c r="A111" s="244"/>
      <c r="B111" s="245"/>
      <c r="C111" s="244"/>
      <c r="D111" s="245"/>
      <c r="E111" s="28"/>
      <c r="F111" s="28"/>
      <c r="G111" s="28"/>
    </row>
    <row r="112" spans="1:13" ht="30" customHeight="1" thickBot="1">
      <c r="A112" s="499" t="s">
        <v>267</v>
      </c>
      <c r="B112" s="499"/>
      <c r="C112" s="499"/>
      <c r="D112" s="499"/>
      <c r="E112" s="499"/>
      <c r="F112" s="499"/>
      <c r="G112" s="499"/>
      <c r="H112" s="499"/>
    </row>
    <row r="113" spans="1:13" ht="45.75" thickBot="1">
      <c r="A113" s="354"/>
      <c r="B113" s="355" t="s">
        <v>205</v>
      </c>
      <c r="C113" s="109" t="s">
        <v>206</v>
      </c>
      <c r="D113" s="273" t="s">
        <v>207</v>
      </c>
      <c r="E113" s="109" t="s">
        <v>208</v>
      </c>
      <c r="F113" s="109" t="s">
        <v>209</v>
      </c>
      <c r="G113" s="274" t="s">
        <v>210</v>
      </c>
      <c r="H113" s="274" t="s">
        <v>211</v>
      </c>
      <c r="I113" s="110" t="s">
        <v>212</v>
      </c>
    </row>
    <row r="114" spans="1:13" ht="30" customHeight="1">
      <c r="A114" s="378" t="s">
        <v>236</v>
      </c>
      <c r="B114" s="353" t="s">
        <v>268</v>
      </c>
      <c r="C114" s="255" t="s">
        <v>31</v>
      </c>
      <c r="D114" s="256"/>
      <c r="E114" s="255" t="s">
        <v>31</v>
      </c>
      <c r="F114" s="58"/>
      <c r="G114" s="58" t="s">
        <v>33</v>
      </c>
      <c r="H114" s="58"/>
      <c r="I114" s="257" t="s">
        <v>51</v>
      </c>
    </row>
    <row r="115" spans="1:13" ht="30" customHeight="1">
      <c r="A115" s="379" t="s">
        <v>236</v>
      </c>
      <c r="B115" s="351" t="s">
        <v>268</v>
      </c>
      <c r="C115" s="139" t="s">
        <v>31</v>
      </c>
      <c r="D115" s="258"/>
      <c r="E115" s="139" t="s">
        <v>31</v>
      </c>
      <c r="F115" s="54" t="s">
        <v>33</v>
      </c>
      <c r="G115" s="54" t="s">
        <v>33</v>
      </c>
      <c r="H115" s="54"/>
      <c r="I115" s="349" t="s">
        <v>51</v>
      </c>
    </row>
    <row r="116" spans="1:13" ht="30" customHeight="1" thickBot="1">
      <c r="A116" s="380" t="s">
        <v>236</v>
      </c>
      <c r="B116" s="356" t="s">
        <v>268</v>
      </c>
      <c r="C116" s="259" t="s">
        <v>31</v>
      </c>
      <c r="D116" s="260"/>
      <c r="E116" s="259" t="s">
        <v>31</v>
      </c>
      <c r="F116" s="56" t="s">
        <v>33</v>
      </c>
      <c r="G116" s="56" t="s">
        <v>33</v>
      </c>
      <c r="H116" s="56"/>
      <c r="I116" s="350" t="s">
        <v>51</v>
      </c>
    </row>
    <row r="117" spans="1:13" ht="19.5" customHeight="1">
      <c r="A117" s="277" t="s">
        <v>78</v>
      </c>
      <c r="B117" s="253"/>
      <c r="C117" s="253"/>
      <c r="D117" s="253"/>
      <c r="E117" s="253"/>
      <c r="F117" s="253"/>
      <c r="G117" s="253"/>
    </row>
    <row r="118" spans="1:13" ht="19.5" customHeight="1">
      <c r="A118" s="114" t="s">
        <v>79</v>
      </c>
      <c r="B118" s="253"/>
      <c r="C118" s="253"/>
      <c r="D118" s="253"/>
      <c r="E118" s="253"/>
      <c r="F118" s="253"/>
      <c r="G118" s="253"/>
    </row>
    <row r="119" spans="1:13" ht="19.5" customHeight="1">
      <c r="A119" s="276">
        <f>SUM(B114:B116)</f>
        <v>0</v>
      </c>
      <c r="B119" s="253"/>
      <c r="C119" s="253"/>
      <c r="D119" s="253"/>
      <c r="E119" s="253"/>
      <c r="F119" s="253"/>
      <c r="G119" s="253"/>
    </row>
    <row r="120" spans="1:13">
      <c r="A120" s="262"/>
      <c r="B120" s="253"/>
      <c r="C120" s="253"/>
      <c r="D120" s="253"/>
      <c r="E120" s="253"/>
      <c r="F120" s="253"/>
      <c r="G120" s="253"/>
    </row>
    <row r="121" spans="1:13">
      <c r="A121" s="253"/>
      <c r="B121" s="253"/>
      <c r="C121" s="253"/>
      <c r="D121" s="253"/>
      <c r="E121" s="253"/>
      <c r="F121" s="253"/>
      <c r="G121" s="253"/>
    </row>
    <row r="122" spans="1:13" ht="36" customHeight="1">
      <c r="A122" s="472" t="s">
        <v>269</v>
      </c>
      <c r="B122" s="473"/>
      <c r="C122" s="473"/>
      <c r="D122" s="473"/>
      <c r="E122" s="473"/>
      <c r="F122" s="473"/>
      <c r="G122" s="474"/>
    </row>
    <row r="123" spans="1:13" ht="30" customHeight="1" thickBot="1">
      <c r="A123" s="502" t="s">
        <v>270</v>
      </c>
      <c r="B123" s="502"/>
      <c r="C123" s="502"/>
      <c r="D123" s="502"/>
      <c r="E123" s="24"/>
      <c r="F123" s="498" t="s">
        <v>271</v>
      </c>
      <c r="G123" s="498"/>
      <c r="H123" s="498"/>
      <c r="I123" s="280"/>
      <c r="J123" s="280"/>
      <c r="K123" s="280"/>
      <c r="L123" s="280"/>
      <c r="M123" s="280"/>
    </row>
    <row r="124" spans="1:13" ht="48" customHeight="1" thickBot="1">
      <c r="A124" s="370" t="s">
        <v>272</v>
      </c>
      <c r="B124" s="374">
        <f>SUM(B125:B126)</f>
        <v>0</v>
      </c>
      <c r="C124" s="363" t="s">
        <v>195</v>
      </c>
      <c r="D124" s="254"/>
      <c r="E124" s="254"/>
      <c r="F124" s="271" t="s">
        <v>273</v>
      </c>
      <c r="G124" s="232">
        <f>SUM(G125:G126)</f>
        <v>0</v>
      </c>
      <c r="H124" s="91" t="s">
        <v>198</v>
      </c>
      <c r="I124" s="97"/>
      <c r="J124" s="97"/>
    </row>
    <row r="125" spans="1:13" ht="48" customHeight="1">
      <c r="A125" s="371" t="s">
        <v>242</v>
      </c>
      <c r="B125" s="372" t="s">
        <v>77</v>
      </c>
      <c r="C125" s="364" t="e">
        <f>Blenders1!B75/Blenders2!B125</f>
        <v>#VALUE!</v>
      </c>
      <c r="D125" s="268" t="e">
        <f>IF(C125&gt;20%,"Blend Level High. Please check the volume entered",IF(C125&lt;15%,"Blend Level Low. Please check the volume entered","Blend Level Correct"))</f>
        <v>#VALUE!</v>
      </c>
      <c r="E125" s="500"/>
      <c r="F125" s="272" t="s">
        <v>243</v>
      </c>
      <c r="G125" s="78" t="s">
        <v>201</v>
      </c>
      <c r="H125" s="28"/>
      <c r="I125" s="28"/>
      <c r="J125" s="28"/>
    </row>
    <row r="126" spans="1:13" ht="48" customHeight="1" thickBot="1">
      <c r="A126" s="352" t="s">
        <v>244</v>
      </c>
      <c r="B126" s="373" t="s">
        <v>77</v>
      </c>
      <c r="C126" s="365" t="e">
        <f>Blenders1!G75/Blenders2!B126</f>
        <v>#VALUE!</v>
      </c>
      <c r="D126" s="269" t="e">
        <f>IF(C126&gt;20%,"Blend Level High. Please check the volume entered",IF(C126&lt;15%,"Blend Level Low. Please check the volume entered","Blend Level Correct"))</f>
        <v>#VALUE!</v>
      </c>
      <c r="E126" s="501"/>
      <c r="F126" s="267" t="s">
        <v>245</v>
      </c>
      <c r="G126" s="79" t="s">
        <v>201</v>
      </c>
      <c r="H126" s="28"/>
      <c r="I126" s="28"/>
      <c r="J126" s="28"/>
    </row>
    <row r="127" spans="1:13" ht="21">
      <c r="A127" s="244"/>
      <c r="B127" s="245"/>
      <c r="C127" s="244"/>
      <c r="D127" s="245"/>
      <c r="E127" s="28"/>
      <c r="F127" s="28"/>
      <c r="G127" s="28"/>
    </row>
    <row r="128" spans="1:13" ht="30" customHeight="1" thickBot="1">
      <c r="A128" s="498" t="s">
        <v>274</v>
      </c>
      <c r="B128" s="498"/>
      <c r="C128" s="498"/>
      <c r="D128" s="498"/>
      <c r="E128" s="498"/>
      <c r="F128" s="498"/>
      <c r="G128" s="498"/>
      <c r="H128" s="498"/>
    </row>
    <row r="129" spans="1:9" ht="45.75" thickBot="1">
      <c r="A129" s="354"/>
      <c r="B129" s="355" t="s">
        <v>205</v>
      </c>
      <c r="C129" s="109" t="s">
        <v>206</v>
      </c>
      <c r="D129" s="273" t="s">
        <v>207</v>
      </c>
      <c r="E129" s="109" t="s">
        <v>208</v>
      </c>
      <c r="F129" s="109" t="s">
        <v>209</v>
      </c>
      <c r="G129" s="274" t="s">
        <v>210</v>
      </c>
      <c r="H129" s="274" t="s">
        <v>211</v>
      </c>
      <c r="I129" s="110" t="s">
        <v>212</v>
      </c>
    </row>
    <row r="130" spans="1:9" ht="30" customHeight="1">
      <c r="A130" s="378" t="s">
        <v>247</v>
      </c>
      <c r="B130" s="353" t="s">
        <v>201</v>
      </c>
      <c r="C130" s="255" t="s">
        <v>31</v>
      </c>
      <c r="D130" s="256"/>
      <c r="E130" s="255" t="s">
        <v>31</v>
      </c>
      <c r="F130" s="58"/>
      <c r="G130" s="58"/>
      <c r="H130" s="58"/>
      <c r="I130" s="257" t="s">
        <v>51</v>
      </c>
    </row>
    <row r="131" spans="1:9" ht="30" customHeight="1">
      <c r="A131" s="379" t="s">
        <v>247</v>
      </c>
      <c r="B131" s="351" t="s">
        <v>201</v>
      </c>
      <c r="C131" s="139" t="s">
        <v>31</v>
      </c>
      <c r="D131" s="258"/>
      <c r="E131" s="139" t="s">
        <v>31</v>
      </c>
      <c r="F131" s="54"/>
      <c r="G131" s="54"/>
      <c r="H131" s="54"/>
      <c r="I131" s="349" t="s">
        <v>51</v>
      </c>
    </row>
    <row r="132" spans="1:9" ht="30" customHeight="1" thickBot="1">
      <c r="A132" s="380" t="s">
        <v>247</v>
      </c>
      <c r="B132" s="356" t="s">
        <v>201</v>
      </c>
      <c r="C132" s="259" t="s">
        <v>31</v>
      </c>
      <c r="D132" s="260"/>
      <c r="E132" s="259" t="s">
        <v>31</v>
      </c>
      <c r="F132" s="56" t="s">
        <v>33</v>
      </c>
      <c r="G132" s="56" t="s">
        <v>33</v>
      </c>
      <c r="H132" s="56"/>
      <c r="I132" s="350" t="s">
        <v>51</v>
      </c>
    </row>
    <row r="133" spans="1:9" ht="19.5" customHeight="1">
      <c r="A133" s="277" t="s">
        <v>78</v>
      </c>
    </row>
    <row r="134" spans="1:9" ht="19.5" customHeight="1">
      <c r="A134" s="114" t="s">
        <v>79</v>
      </c>
    </row>
    <row r="135" spans="1:9" ht="19.5" customHeight="1">
      <c r="A135" s="276">
        <f>SUM(B130:B132)</f>
        <v>0</v>
      </c>
    </row>
    <row r="136" spans="1:9" ht="21">
      <c r="A136" s="265"/>
    </row>
    <row r="137" spans="1:9">
      <c r="A137" s="389" t="s">
        <v>275</v>
      </c>
      <c r="B137" s="389"/>
    </row>
  </sheetData>
  <sheetProtection sheet="1" insertRows="0" deleteRows="0" selectLockedCells="1"/>
  <mergeCells count="49">
    <mergeCell ref="A107:D107"/>
    <mergeCell ref="A80:G80"/>
    <mergeCell ref="A81:E81"/>
    <mergeCell ref="A93:G93"/>
    <mergeCell ref="A94:E94"/>
    <mergeCell ref="F94:H94"/>
    <mergeCell ref="A106:G106"/>
    <mergeCell ref="F107:H107"/>
    <mergeCell ref="E96:E97"/>
    <mergeCell ref="A99:H99"/>
    <mergeCell ref="A2:G2"/>
    <mergeCell ref="A1:B1"/>
    <mergeCell ref="C1:D1"/>
    <mergeCell ref="A4:C4"/>
    <mergeCell ref="A30:G30"/>
    <mergeCell ref="A17:G17"/>
    <mergeCell ref="A15:G15"/>
    <mergeCell ref="B9:D9"/>
    <mergeCell ref="B10:D10"/>
    <mergeCell ref="A23:I23"/>
    <mergeCell ref="A5:B5"/>
    <mergeCell ref="A3:C3"/>
    <mergeCell ref="A12:H12"/>
    <mergeCell ref="A13:H13"/>
    <mergeCell ref="A31:E31"/>
    <mergeCell ref="F31:H31"/>
    <mergeCell ref="F47:H47"/>
    <mergeCell ref="A46:G46"/>
    <mergeCell ref="F63:M63"/>
    <mergeCell ref="E49:E50"/>
    <mergeCell ref="A36:H36"/>
    <mergeCell ref="A47:D47"/>
    <mergeCell ref="E33:E34"/>
    <mergeCell ref="A137:B137"/>
    <mergeCell ref="A52:F52"/>
    <mergeCell ref="A128:H128"/>
    <mergeCell ref="A112:H112"/>
    <mergeCell ref="A63:D63"/>
    <mergeCell ref="A68:H68"/>
    <mergeCell ref="A86:H86"/>
    <mergeCell ref="E65:E66"/>
    <mergeCell ref="A62:G62"/>
    <mergeCell ref="A123:D123"/>
    <mergeCell ref="E109:E110"/>
    <mergeCell ref="A122:G122"/>
    <mergeCell ref="F123:H123"/>
    <mergeCell ref="E125:E126"/>
    <mergeCell ref="A78:G78"/>
    <mergeCell ref="E83:E84"/>
  </mergeCells>
  <conditionalFormatting sqref="C20:C21">
    <cfRule type="cellIs" dxfId="58" priority="65" operator="greaterThan">
      <formula>5%</formula>
    </cfRule>
    <cfRule type="cellIs" dxfId="57" priority="35" operator="between">
      <formula>0%</formula>
      <formula>5%</formula>
    </cfRule>
  </conditionalFormatting>
  <conditionalFormatting sqref="C33:C34">
    <cfRule type="cellIs" dxfId="56" priority="68" operator="lessThan">
      <formula>5.0001%</formula>
    </cfRule>
    <cfRule type="cellIs" dxfId="55" priority="31" operator="between">
      <formula>5.0001%</formula>
      <formula>9.9999%</formula>
    </cfRule>
    <cfRule type="cellIs" dxfId="54" priority="82" operator="greaterThan">
      <formula>9.9999%</formula>
    </cfRule>
  </conditionalFormatting>
  <conditionalFormatting sqref="C49:C50">
    <cfRule type="cellIs" dxfId="53" priority="1" operator="between">
      <formula>0.1</formula>
      <formula>0.149999</formula>
    </cfRule>
    <cfRule type="cellIs" dxfId="52" priority="81" operator="lessThan">
      <formula>10%</formula>
    </cfRule>
    <cfRule type="cellIs" dxfId="51" priority="80" operator="greaterThan">
      <formula>14.9999%</formula>
    </cfRule>
  </conditionalFormatting>
  <conditionalFormatting sqref="C65:C66">
    <cfRule type="cellIs" dxfId="50" priority="79" operator="lessThan">
      <formula>15%</formula>
    </cfRule>
    <cfRule type="cellIs" dxfId="49" priority="78" operator="greaterThan">
      <formula>20%</formula>
    </cfRule>
    <cfRule type="cellIs" dxfId="48" priority="36" operator="between">
      <formula>15%</formula>
      <formula>20%</formula>
    </cfRule>
  </conditionalFormatting>
  <conditionalFormatting sqref="C83:C84">
    <cfRule type="cellIs" dxfId="47" priority="76" operator="greaterThan">
      <formula>5%</formula>
    </cfRule>
    <cfRule type="cellIs" dxfId="46" priority="38" operator="between">
      <formula>0%</formula>
      <formula>5%</formula>
    </cfRule>
  </conditionalFormatting>
  <conditionalFormatting sqref="C96:C97">
    <cfRule type="cellIs" dxfId="45" priority="74" operator="greaterThan">
      <formula>9.9999%</formula>
    </cfRule>
    <cfRule type="cellIs" dxfId="44" priority="66" operator="lessThan">
      <formula>5.0001%</formula>
    </cfRule>
    <cfRule type="cellIs" dxfId="43" priority="39" operator="between">
      <formula>5.0001%</formula>
      <formula>9.9999%</formula>
    </cfRule>
  </conditionalFormatting>
  <conditionalFormatting sqref="C109:C110">
    <cfRule type="cellIs" dxfId="42" priority="40" operator="between">
      <formula>10%</formula>
      <formula>14.9999%</formula>
    </cfRule>
    <cfRule type="cellIs" dxfId="41" priority="72" operator="greaterThan">
      <formula>14.9999%</formula>
    </cfRule>
    <cfRule type="cellIs" dxfId="40" priority="67" operator="lessThan">
      <formula>10%</formula>
    </cfRule>
  </conditionalFormatting>
  <conditionalFormatting sqref="C125:C126">
    <cfRule type="cellIs" dxfId="39" priority="71" operator="lessThan">
      <formula>15%</formula>
    </cfRule>
    <cfRule type="cellIs" dxfId="38" priority="70" operator="greaterThan">
      <formula>20%</formula>
    </cfRule>
    <cfRule type="cellIs" dxfId="37" priority="41" operator="between">
      <formula>15%</formula>
      <formula>20%</formula>
    </cfRule>
  </conditionalFormatting>
  <conditionalFormatting sqref="D20:D21">
    <cfRule type="containsText" dxfId="36" priority="33" operator="containsText" text="Correct">
      <formula>NOT(ISERROR(SEARCH("Correct",D20)))</formula>
    </cfRule>
  </conditionalFormatting>
  <conditionalFormatting sqref="D33:D34">
    <cfRule type="containsText" dxfId="35" priority="30" operator="containsText" text="Correct">
      <formula>NOT(ISERROR(SEARCH("Correct",D33)))</formula>
    </cfRule>
    <cfRule type="containsText" dxfId="34" priority="62" operator="containsText" text="High">
      <formula>NOT(ISERROR(SEARCH("High",D33)))</formula>
    </cfRule>
    <cfRule type="containsText" dxfId="33" priority="60" operator="containsText" text="Low">
      <formula>NOT(ISERROR(SEARCH("Low",D33)))</formula>
    </cfRule>
  </conditionalFormatting>
  <conditionalFormatting sqref="D49:D50">
    <cfRule type="containsText" dxfId="32" priority="59" operator="containsText" text="High">
      <formula>NOT(ISERROR(SEARCH("High",D49)))</formula>
    </cfRule>
    <cfRule type="containsText" dxfId="31" priority="57" operator="containsText" text="Low">
      <formula>NOT(ISERROR(SEARCH("Low",D49)))</formula>
    </cfRule>
    <cfRule type="containsText" dxfId="30" priority="28" operator="containsText" text="Correct">
      <formula>NOT(ISERROR(SEARCH("Correct",D49)))</formula>
    </cfRule>
  </conditionalFormatting>
  <conditionalFormatting sqref="D65:D66">
    <cfRule type="containsText" dxfId="29" priority="56" operator="containsText" text="High">
      <formula>NOT(ISERROR(SEARCH("High",D65)))</formula>
    </cfRule>
    <cfRule type="containsText" dxfId="28" priority="54" operator="containsText" text="Low">
      <formula>NOT(ISERROR(SEARCH("Low",D65)))</formula>
    </cfRule>
    <cfRule type="containsText" dxfId="27" priority="27" operator="containsText" text="Correct">
      <formula>NOT(ISERROR(SEARCH("Correct",D65)))</formula>
    </cfRule>
  </conditionalFormatting>
  <conditionalFormatting sqref="D83:D84">
    <cfRule type="containsText" dxfId="26" priority="32" operator="containsText" text="Correct">
      <formula>NOT(ISERROR(SEARCH("Correct",D83)))</formula>
    </cfRule>
    <cfRule type="containsText" dxfId="25" priority="53" operator="containsText" text="High">
      <formula>NOT(ISERROR(SEARCH("High",D83)))</formula>
    </cfRule>
  </conditionalFormatting>
  <conditionalFormatting sqref="D96:D97">
    <cfRule type="containsText" dxfId="24" priority="29" operator="containsText" text="Correct">
      <formula>NOT(ISERROR(SEARCH("Correct",D96)))</formula>
    </cfRule>
    <cfRule type="containsText" dxfId="23" priority="48" operator="containsText" text="Low">
      <formula>NOT(ISERROR(SEARCH("Low",D96)))</formula>
    </cfRule>
    <cfRule type="containsText" dxfId="22" priority="50" operator="containsText" text="High">
      <formula>NOT(ISERROR(SEARCH("High",D96)))</formula>
    </cfRule>
  </conditionalFormatting>
  <conditionalFormatting sqref="D109:D110">
    <cfRule type="containsText" dxfId="21" priority="45" operator="containsText" text="Low">
      <formula>NOT(ISERROR(SEARCH("Low",D109)))</formula>
    </cfRule>
    <cfRule type="containsText" dxfId="20" priority="47" operator="containsText" text="High">
      <formula>NOT(ISERROR(SEARCH("High",D109)))</formula>
    </cfRule>
    <cfRule type="containsText" dxfId="19" priority="26" operator="containsText" text="Correct">
      <formula>NOT(ISERROR(SEARCH("Correct",D109)))</formula>
    </cfRule>
  </conditionalFormatting>
  <conditionalFormatting sqref="D125:D126">
    <cfRule type="containsText" dxfId="18" priority="42" operator="containsText" text="Low">
      <formula>NOT(ISERROR(SEARCH("Low",D125)))</formula>
    </cfRule>
    <cfRule type="containsText" dxfId="17" priority="44" operator="containsText" text="High">
      <formula>NOT(ISERROR(SEARCH("High",D125)))</formula>
    </cfRule>
    <cfRule type="containsText" dxfId="16" priority="25" operator="containsText" text="Correct">
      <formula>NOT(ISERROR(SEARCH("Correct",D125)))</formula>
    </cfRule>
  </conditionalFormatting>
  <conditionalFormatting sqref="D20:E20 D21">
    <cfRule type="containsText" dxfId="15" priority="64" operator="containsText" text="High">
      <formula>NOT(ISERROR(SEARCH("High",D20)))</formula>
    </cfRule>
  </conditionalFormatting>
  <conditionalFormatting sqref="E20">
    <cfRule type="containsText" dxfId="14" priority="24" operator="containsText" text="Error">
      <formula>NOT(ISERROR(SEARCH("Error",E20)))</formula>
    </cfRule>
  </conditionalFormatting>
  <conditionalFormatting sqref="E33">
    <cfRule type="containsText" dxfId="13" priority="15" operator="containsText" text="High">
      <formula>NOT(ISERROR(SEARCH("High",E33)))</formula>
    </cfRule>
    <cfRule type="containsText" dxfId="12" priority="14" operator="containsText" text="Error">
      <formula>NOT(ISERROR(SEARCH("Error",E33)))</formula>
    </cfRule>
  </conditionalFormatting>
  <conditionalFormatting sqref="E49">
    <cfRule type="containsText" dxfId="11" priority="13" operator="containsText" text="High">
      <formula>NOT(ISERROR(SEARCH("High",E49)))</formula>
    </cfRule>
    <cfRule type="containsText" dxfId="10" priority="12" operator="containsText" text="Error">
      <formula>NOT(ISERROR(SEARCH("Error",E49)))</formula>
    </cfRule>
  </conditionalFormatting>
  <conditionalFormatting sqref="E65">
    <cfRule type="containsText" dxfId="9" priority="10" operator="containsText" text="Error">
      <formula>NOT(ISERROR(SEARCH("Error",E65)))</formula>
    </cfRule>
    <cfRule type="containsText" dxfId="8" priority="11" operator="containsText" text="High">
      <formula>NOT(ISERROR(SEARCH("High",E65)))</formula>
    </cfRule>
  </conditionalFormatting>
  <conditionalFormatting sqref="E83">
    <cfRule type="containsText" dxfId="7" priority="9" operator="containsText" text="High">
      <formula>NOT(ISERROR(SEARCH("High",E83)))</formula>
    </cfRule>
    <cfRule type="containsText" dxfId="6" priority="8" operator="containsText" text="Error">
      <formula>NOT(ISERROR(SEARCH("Error",E83)))</formula>
    </cfRule>
  </conditionalFormatting>
  <conditionalFormatting sqref="E96">
    <cfRule type="containsText" dxfId="5" priority="7" operator="containsText" text="High">
      <formula>NOT(ISERROR(SEARCH("High",E96)))</formula>
    </cfRule>
    <cfRule type="containsText" dxfId="4" priority="6" operator="containsText" text="Error">
      <formula>NOT(ISERROR(SEARCH("Error",E96)))</formula>
    </cfRule>
  </conditionalFormatting>
  <conditionalFormatting sqref="E109">
    <cfRule type="containsText" dxfId="3" priority="5" operator="containsText" text="High">
      <formula>NOT(ISERROR(SEARCH("High",E109)))</formula>
    </cfRule>
    <cfRule type="containsText" dxfId="2" priority="4" operator="containsText" text="Error">
      <formula>NOT(ISERROR(SEARCH("Error",E109)))</formula>
    </cfRule>
  </conditionalFormatting>
  <conditionalFormatting sqref="E125">
    <cfRule type="containsText" dxfId="1" priority="3" operator="containsText" text="High">
      <formula>NOT(ISERROR(SEARCH("High",E125)))</formula>
    </cfRule>
    <cfRule type="containsText" dxfId="0" priority="2" operator="containsText" text="Error">
      <formula>NOT(ISERROR(SEARCH("Error",E125)))</formula>
    </cfRule>
  </conditionalFormatting>
  <pageMargins left="0.7" right="0.7" top="0.25" bottom="0.25" header="0.3" footer="0.3"/>
  <pageSetup paperSize="3" scale="64" fitToHeight="0" orientation="landscape" r:id="rId1"/>
  <rowBreaks count="3" manualBreakCount="3">
    <brk id="27" max="16383" man="1"/>
    <brk id="75" max="16383" man="1"/>
    <brk id="103"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'Menu-Do Not Change'!$B$16:$B$28</xm:f>
          </x14:formula1>
          <xm:sqref>B8</xm:sqref>
        </x14:dataValidation>
        <x14:dataValidation type="list" allowBlank="1" showInputMessage="1" showErrorMessage="1" xr:uid="{00000000-0002-0000-0600-000001000000}">
          <x14:formula1>
            <xm:f>'Menu-Do Not Change'!$A$13:$A$15</xm:f>
          </x14:formula1>
          <xm:sqref>C38:C40 C114:C116 C54:C56 C70:C72 C130:C132 E38:E40 E54:E56 E70:E72 E114:E116 E130:E132</xm:sqref>
        </x14:dataValidation>
        <x14:dataValidation type="list" allowBlank="1" showInputMessage="1" showErrorMessage="1" xr:uid="{00000000-0002-0000-0600-000003000000}">
          <x14:formula1>
            <xm:f>'Menu-Do Not Change'!$A$53:$A$87</xm:f>
          </x14:formula1>
          <xm:sqref>I38:I40 I54:I56 I70:I72 I114:I116 I130:I132</xm:sqref>
        </x14:dataValidation>
        <x14:dataValidation type="list" allowBlank="1" showInputMessage="1" showErrorMessage="1" xr:uid="{00000000-0002-0000-0600-000002000000}">
          <x14:formula1>
            <xm:f>'Menu-Do Not Change'!$A$17:$A$27</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A43"/>
  <sheetViews>
    <sheetView workbookViewId="0"/>
  </sheetViews>
  <sheetFormatPr defaultRowHeight="15"/>
  <cols>
    <col min="1" max="1" width="11.42578125" customWidth="1"/>
  </cols>
  <sheetData>
    <row r="1" spans="1:1">
      <c r="A1" s="20" t="s">
        <v>276</v>
      </c>
    </row>
    <row r="2" spans="1:1">
      <c r="A2" s="19" t="s">
        <v>277</v>
      </c>
    </row>
    <row r="3" spans="1:1">
      <c r="A3" t="s">
        <v>278</v>
      </c>
    </row>
    <row r="4" spans="1:1">
      <c r="A4" t="s">
        <v>279</v>
      </c>
    </row>
    <row r="6" spans="1:1">
      <c r="A6" t="s">
        <v>280</v>
      </c>
    </row>
    <row r="7" spans="1:1">
      <c r="A7" t="s">
        <v>281</v>
      </c>
    </row>
    <row r="9" spans="1:1">
      <c r="A9" t="s">
        <v>282</v>
      </c>
    </row>
    <row r="11" spans="1:1">
      <c r="A11" t="s">
        <v>283</v>
      </c>
    </row>
    <row r="14" spans="1:1">
      <c r="A14" t="s">
        <v>284</v>
      </c>
    </row>
    <row r="15" spans="1:1">
      <c r="A15" t="s">
        <v>285</v>
      </c>
    </row>
    <row r="16" spans="1:1">
      <c r="A16" t="s">
        <v>286</v>
      </c>
    </row>
    <row r="18" spans="1:1">
      <c r="A18" t="s">
        <v>287</v>
      </c>
    </row>
    <row r="19" spans="1:1">
      <c r="A19" t="s">
        <v>288</v>
      </c>
    </row>
    <row r="21" spans="1:1">
      <c r="A21" t="s">
        <v>289</v>
      </c>
    </row>
    <row r="22" spans="1:1">
      <c r="A22" t="s">
        <v>290</v>
      </c>
    </row>
    <row r="23" spans="1:1">
      <c r="A23" t="s">
        <v>291</v>
      </c>
    </row>
    <row r="25" spans="1:1">
      <c r="A25" t="s">
        <v>292</v>
      </c>
    </row>
    <row r="26" spans="1:1">
      <c r="A26" t="s">
        <v>293</v>
      </c>
    </row>
    <row r="27" spans="1:1">
      <c r="A27" t="s">
        <v>294</v>
      </c>
    </row>
    <row r="28" spans="1:1">
      <c r="A28" t="s">
        <v>295</v>
      </c>
    </row>
    <row r="29" spans="1:1">
      <c r="A29" t="s">
        <v>296</v>
      </c>
    </row>
    <row r="30" spans="1:1">
      <c r="A30" t="s">
        <v>297</v>
      </c>
    </row>
    <row r="31" spans="1:1">
      <c r="A31" t="s">
        <v>298</v>
      </c>
    </row>
    <row r="32" spans="1:1">
      <c r="A32" t="s">
        <v>299</v>
      </c>
    </row>
    <row r="33" spans="1:1">
      <c r="A33" t="s">
        <v>300</v>
      </c>
    </row>
    <row r="35" spans="1:1">
      <c r="A35" t="s">
        <v>301</v>
      </c>
    </row>
    <row r="36" spans="1:1">
      <c r="A36" t="s">
        <v>302</v>
      </c>
    </row>
    <row r="37" spans="1:1">
      <c r="A37" t="s">
        <v>303</v>
      </c>
    </row>
    <row r="38" spans="1:1">
      <c r="A38" t="s">
        <v>304</v>
      </c>
    </row>
    <row r="39" spans="1:1">
      <c r="A39" t="s">
        <v>305</v>
      </c>
    </row>
    <row r="40" spans="1:1">
      <c r="A40" t="s">
        <v>306</v>
      </c>
    </row>
    <row r="41" spans="1:1">
      <c r="A41" t="s">
        <v>307</v>
      </c>
    </row>
    <row r="42" spans="1:1">
      <c r="A42" t="s">
        <v>308</v>
      </c>
    </row>
    <row r="43" spans="1:1">
      <c r="A43" t="s">
        <v>309</v>
      </c>
    </row>
  </sheetData>
  <sheetProtection sheet="1" objects="1" scenarios="1"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B87"/>
  <sheetViews>
    <sheetView workbookViewId="0">
      <selection activeCell="B1" sqref="B1"/>
    </sheetView>
  </sheetViews>
  <sheetFormatPr defaultRowHeight="15"/>
  <cols>
    <col min="1" max="1" width="51.7109375" customWidth="1"/>
    <col min="2" max="2" width="27.85546875" customWidth="1"/>
  </cols>
  <sheetData>
    <row r="1" spans="1:2" ht="22.15" customHeight="1">
      <c r="A1" s="16" t="s">
        <v>27</v>
      </c>
      <c r="B1" s="17"/>
    </row>
    <row r="2" spans="1:2">
      <c r="A2" s="15" t="s">
        <v>310</v>
      </c>
      <c r="B2" s="17"/>
    </row>
    <row r="3" spans="1:2">
      <c r="A3" s="15" t="s">
        <v>311</v>
      </c>
      <c r="B3" s="17"/>
    </row>
    <row r="4" spans="1:2">
      <c r="A4" s="15" t="s">
        <v>312</v>
      </c>
      <c r="B4" s="17"/>
    </row>
    <row r="5" spans="1:2">
      <c r="A5" s="15" t="s">
        <v>313</v>
      </c>
      <c r="B5" s="17"/>
    </row>
    <row r="6" spans="1:2">
      <c r="A6" s="15"/>
      <c r="B6" s="17"/>
    </row>
    <row r="7" spans="1:2">
      <c r="A7" s="15" t="s">
        <v>314</v>
      </c>
      <c r="B7" s="17"/>
    </row>
    <row r="8" spans="1:2">
      <c r="A8" s="15" t="s">
        <v>315</v>
      </c>
      <c r="B8" s="17"/>
    </row>
    <row r="9" spans="1:2">
      <c r="A9" s="15" t="s">
        <v>316</v>
      </c>
      <c r="B9" s="17"/>
    </row>
    <row r="10" spans="1:2">
      <c r="A10" s="15" t="s">
        <v>317</v>
      </c>
      <c r="B10" s="17"/>
    </row>
    <row r="11" spans="1:2">
      <c r="A11" s="15" t="s">
        <v>318</v>
      </c>
      <c r="B11" s="17"/>
    </row>
    <row r="12" spans="1:2">
      <c r="A12" s="15"/>
      <c r="B12" s="17"/>
    </row>
    <row r="13" spans="1:2">
      <c r="A13" s="15" t="s">
        <v>31</v>
      </c>
      <c r="B13" s="17"/>
    </row>
    <row r="14" spans="1:2">
      <c r="A14" s="15" t="s">
        <v>319</v>
      </c>
      <c r="B14" s="17"/>
    </row>
    <row r="15" spans="1:2">
      <c r="A15" s="15" t="s">
        <v>320</v>
      </c>
      <c r="B15" s="17"/>
    </row>
    <row r="16" spans="1:2">
      <c r="A16" s="15"/>
      <c r="B16" s="17" t="s">
        <v>29</v>
      </c>
    </row>
    <row r="17" spans="1:2">
      <c r="A17" s="15" t="s">
        <v>25</v>
      </c>
      <c r="B17" s="17" t="s">
        <v>321</v>
      </c>
    </row>
    <row r="18" spans="1:2">
      <c r="A18" s="18">
        <v>2016</v>
      </c>
      <c r="B18" s="17" t="s">
        <v>322</v>
      </c>
    </row>
    <row r="19" spans="1:2">
      <c r="A19" s="18">
        <v>2017</v>
      </c>
      <c r="B19" s="17" t="s">
        <v>323</v>
      </c>
    </row>
    <row r="20" spans="1:2">
      <c r="A20" s="18">
        <v>2018</v>
      </c>
      <c r="B20" s="17" t="s">
        <v>324</v>
      </c>
    </row>
    <row r="21" spans="1:2">
      <c r="A21" s="18">
        <v>2019</v>
      </c>
      <c r="B21" s="17" t="s">
        <v>325</v>
      </c>
    </row>
    <row r="22" spans="1:2">
      <c r="A22" s="18">
        <v>2020</v>
      </c>
      <c r="B22" s="17" t="s">
        <v>326</v>
      </c>
    </row>
    <row r="23" spans="1:2">
      <c r="A23" s="18">
        <v>2021</v>
      </c>
      <c r="B23" s="17" t="s">
        <v>327</v>
      </c>
    </row>
    <row r="24" spans="1:2">
      <c r="A24" s="18">
        <v>2022</v>
      </c>
      <c r="B24" s="17" t="s">
        <v>328</v>
      </c>
    </row>
    <row r="25" spans="1:2">
      <c r="A25" s="18">
        <v>2023</v>
      </c>
      <c r="B25" s="17" t="s">
        <v>329</v>
      </c>
    </row>
    <row r="26" spans="1:2">
      <c r="A26" s="18">
        <v>2024</v>
      </c>
      <c r="B26" s="17" t="s">
        <v>330</v>
      </c>
    </row>
    <row r="27" spans="1:2">
      <c r="A27" s="18">
        <v>2025</v>
      </c>
      <c r="B27" s="17" t="s">
        <v>331</v>
      </c>
    </row>
    <row r="28" spans="1:2">
      <c r="A28" s="18"/>
      <c r="B28" s="17" t="s">
        <v>332</v>
      </c>
    </row>
    <row r="29" spans="1:2">
      <c r="A29" s="15" t="s">
        <v>133</v>
      </c>
      <c r="B29" s="17"/>
    </row>
    <row r="30" spans="1:2">
      <c r="A30" s="15" t="s">
        <v>333</v>
      </c>
      <c r="B30" s="6"/>
    </row>
    <row r="31" spans="1:2">
      <c r="A31" s="15" t="s">
        <v>334</v>
      </c>
      <c r="B31" s="7"/>
    </row>
    <row r="32" spans="1:2">
      <c r="A32" s="15" t="s">
        <v>335</v>
      </c>
    </row>
    <row r="33" spans="1:1">
      <c r="A33" s="7"/>
    </row>
    <row r="34" spans="1:1">
      <c r="A34" s="17" t="s">
        <v>336</v>
      </c>
    </row>
    <row r="35" spans="1:1">
      <c r="A35" s="17" t="s">
        <v>337</v>
      </c>
    </row>
    <row r="36" spans="1:1">
      <c r="A36" s="17" t="s">
        <v>338</v>
      </c>
    </row>
    <row r="37" spans="1:1">
      <c r="A37" s="17" t="s">
        <v>214</v>
      </c>
    </row>
    <row r="39" spans="1:1">
      <c r="A39" s="17" t="s">
        <v>51</v>
      </c>
    </row>
    <row r="40" spans="1:1">
      <c r="A40" s="17" t="s">
        <v>339</v>
      </c>
    </row>
    <row r="41" spans="1:1">
      <c r="A41" s="17" t="s">
        <v>340</v>
      </c>
    </row>
    <row r="42" spans="1:1">
      <c r="A42" s="17" t="s">
        <v>341</v>
      </c>
    </row>
    <row r="43" spans="1:1">
      <c r="A43" t="s">
        <v>342</v>
      </c>
    </row>
    <row r="44" spans="1:1">
      <c r="A44" t="s">
        <v>343</v>
      </c>
    </row>
    <row r="45" spans="1:1">
      <c r="A45" t="s">
        <v>344</v>
      </c>
    </row>
    <row r="46" spans="1:1">
      <c r="A46" t="s">
        <v>345</v>
      </c>
    </row>
    <row r="47" spans="1:1">
      <c r="A47" t="s">
        <v>346</v>
      </c>
    </row>
    <row r="48" spans="1:1">
      <c r="A48" t="s">
        <v>347</v>
      </c>
    </row>
    <row r="49" spans="1:1">
      <c r="A49" t="s">
        <v>348</v>
      </c>
    </row>
    <row r="50" spans="1:1">
      <c r="A50" t="s">
        <v>349</v>
      </c>
    </row>
    <row r="51" spans="1:1">
      <c r="A51" t="s">
        <v>350</v>
      </c>
    </row>
    <row r="53" spans="1:1">
      <c r="A53" t="s">
        <v>51</v>
      </c>
    </row>
    <row r="54" spans="1:1">
      <c r="A54" t="s">
        <v>351</v>
      </c>
    </row>
    <row r="55" spans="1:1">
      <c r="A55" t="s">
        <v>352</v>
      </c>
    </row>
    <row r="56" spans="1:1">
      <c r="A56" t="s">
        <v>353</v>
      </c>
    </row>
    <row r="57" spans="1:1">
      <c r="A57" t="s">
        <v>354</v>
      </c>
    </row>
    <row r="58" spans="1:1">
      <c r="A58" t="s">
        <v>355</v>
      </c>
    </row>
    <row r="59" spans="1:1">
      <c r="A59" t="s">
        <v>356</v>
      </c>
    </row>
    <row r="60" spans="1:1">
      <c r="A60" t="s">
        <v>357</v>
      </c>
    </row>
    <row r="61" spans="1:1">
      <c r="A61" t="s">
        <v>358</v>
      </c>
    </row>
    <row r="62" spans="1:1">
      <c r="A62" t="s">
        <v>359</v>
      </c>
    </row>
    <row r="63" spans="1:1">
      <c r="A63" t="s">
        <v>360</v>
      </c>
    </row>
    <row r="64" spans="1:1">
      <c r="A64" t="s">
        <v>361</v>
      </c>
    </row>
    <row r="65" spans="1:1">
      <c r="A65" t="s">
        <v>362</v>
      </c>
    </row>
    <row r="66" spans="1:1">
      <c r="A66" t="s">
        <v>363</v>
      </c>
    </row>
    <row r="67" spans="1:1">
      <c r="A67" t="s">
        <v>364</v>
      </c>
    </row>
    <row r="68" spans="1:1">
      <c r="A68" t="s">
        <v>365</v>
      </c>
    </row>
    <row r="69" spans="1:1">
      <c r="A69" t="s">
        <v>366</v>
      </c>
    </row>
    <row r="70" spans="1:1">
      <c r="A70" t="s">
        <v>367</v>
      </c>
    </row>
    <row r="71" spans="1:1">
      <c r="A71" t="s">
        <v>368</v>
      </c>
    </row>
    <row r="72" spans="1:1">
      <c r="A72" t="s">
        <v>369</v>
      </c>
    </row>
    <row r="73" spans="1:1">
      <c r="A73" t="s">
        <v>370</v>
      </c>
    </row>
    <row r="74" spans="1:1">
      <c r="A74" t="s">
        <v>371</v>
      </c>
    </row>
    <row r="75" spans="1:1">
      <c r="A75" t="s">
        <v>372</v>
      </c>
    </row>
    <row r="76" spans="1:1">
      <c r="A76" t="s">
        <v>373</v>
      </c>
    </row>
    <row r="77" spans="1:1">
      <c r="A77" t="s">
        <v>374</v>
      </c>
    </row>
    <row r="78" spans="1:1">
      <c r="A78" t="s">
        <v>375</v>
      </c>
    </row>
    <row r="79" spans="1:1">
      <c r="A79" t="s">
        <v>376</v>
      </c>
    </row>
    <row r="80" spans="1:1">
      <c r="A80" t="s">
        <v>377</v>
      </c>
    </row>
    <row r="81" spans="1:1">
      <c r="A81" t="s">
        <v>378</v>
      </c>
    </row>
    <row r="82" spans="1:1">
      <c r="A82" t="s">
        <v>379</v>
      </c>
    </row>
    <row r="83" spans="1:1">
      <c r="A83" t="s">
        <v>380</v>
      </c>
    </row>
    <row r="84" spans="1:1">
      <c r="A84" t="s">
        <v>381</v>
      </c>
    </row>
    <row r="85" spans="1:1">
      <c r="A85" t="s">
        <v>382</v>
      </c>
    </row>
    <row r="86" spans="1:1">
      <c r="A86" t="s">
        <v>383</v>
      </c>
    </row>
    <row r="87" spans="1:1">
      <c r="A87" t="s">
        <v>384</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c1fd23-bd51-4f8d-9e71-067f9b00eecd">
      <Terms xmlns="http://schemas.microsoft.com/office/infopath/2007/PartnerControls"/>
    </lcf76f155ced4ddcb4097134ff3c332f>
    <TaxCatchAll xmlns="f01af37b-b357-48b0-a576-b64b7e6d7c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CC3CCC2B8ABE49B22394405557C7F6" ma:contentTypeVersion="16" ma:contentTypeDescription="Create a new document." ma:contentTypeScope="" ma:versionID="b7fe161e9d119b6af2c29d54a3556575">
  <xsd:schema xmlns:xsd="http://www.w3.org/2001/XMLSchema" xmlns:xs="http://www.w3.org/2001/XMLSchema" xmlns:p="http://schemas.microsoft.com/office/2006/metadata/properties" xmlns:ns2="8fc1fd23-bd51-4f8d-9e71-067f9b00eecd" xmlns:ns3="f01af37b-b357-48b0-a576-b64b7e6d7c4b" targetNamespace="http://schemas.microsoft.com/office/2006/metadata/properties" ma:root="true" ma:fieldsID="796f98a2b99a22196f939c90cf0ca413" ns2:_="" ns3:_="">
    <xsd:import namespace="8fc1fd23-bd51-4f8d-9e71-067f9b00eecd"/>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fd23-bd51-4f8d-9e71-067f9b00e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9DE5F3-136F-4D29-B1E9-26DF4C144BD9}"/>
</file>

<file path=customXml/itemProps2.xml><?xml version="1.0" encoding="utf-8"?>
<ds:datastoreItem xmlns:ds="http://schemas.openxmlformats.org/officeDocument/2006/customXml" ds:itemID="{95436897-6338-48FA-8703-A6A5A393DF90}"/>
</file>

<file path=customXml/itemProps3.xml><?xml version="1.0" encoding="utf-8"?>
<ds:datastoreItem xmlns:ds="http://schemas.openxmlformats.org/officeDocument/2006/customXml" ds:itemID="{38652A29-127D-4654-B7F4-EF5EA2F80650}"/>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Susie Chung</dc:creator>
  <cp:keywords/>
  <dc:description/>
  <cp:lastModifiedBy>Penfield, Sarah@ARB</cp:lastModifiedBy>
  <cp:revision/>
  <dcterms:created xsi:type="dcterms:W3CDTF">2015-12-14T23:51:13Z</dcterms:created>
  <dcterms:modified xsi:type="dcterms:W3CDTF">2023-09-22T01:03:10Z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0x01010097CC3CCC2B8ABE49B22394405557C7F6</vt:lpwstr>
  </property>
  <property fmtid="{D5CDD505-2E9C-101B-9397-08002B2CF9AE}" pid="3" name="Order">
    <vt:r8>3951800</vt:r8>
  </property>
  <property fmtid="{D5CDD505-2E9C-101B-9397-08002B2CF9AE}" pid="4" name="MediaServiceImageTags">
    <vt:lpwstr/>
  </property>
</Properties>
</file>