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carb-my.sharepoint.com/personal/nicole_viehman_arb_ca_gov/Documents/OCAP Administration Section/Grants_Community Air Grants/"/>
    </mc:Choice>
  </mc:AlternateContent>
  <xr:revisionPtr revIDLastSave="3" documentId="8_{27313480-F8E9-436F-84D9-9ACD21EF82E9}" xr6:coauthVersionLast="47" xr6:coauthVersionMax="47" xr10:uidLastSave="{7E01C6D7-5D93-47D0-9888-97F4AE6ED587}"/>
  <bookViews>
    <workbookView xWindow="32850" yWindow="3810" windowWidth="24060" windowHeight="13560" activeTab="2" xr2:uid="{00000000-000D-0000-FFFF-FFFF00000000}"/>
  </bookViews>
  <sheets>
    <sheet name="Instructions" sheetId="3" r:id="rId1"/>
    <sheet name="Sample Budget" sheetId="5" r:id="rId2"/>
    <sheet name="Budget Template" sheetId="4" r:id="rId3"/>
    <sheet name="Budget Item" sheetId="1" state="hidden" r:id="rId4"/>
  </sheets>
  <definedNames>
    <definedName name="A._Personnel">#REF!</definedName>
    <definedName name="A_Personnel">'Budget Item'!$B$4:$B$5</definedName>
    <definedName name="B._Supplies_and_Services">#REF!</definedName>
    <definedName name="B_Supplies_and_Services">'Budget Item'!$C$4:$C$12</definedName>
    <definedName name="B_Supplies_Services">'Budget Item'!$C$4:$C$12</definedName>
    <definedName name="budget_area">'Budget Item'!$B$3:$E$3</definedName>
    <definedName name="C._Equipment">#REF!</definedName>
    <definedName name="C_Equipment">'Budget Item'!$D$4:$D$8</definedName>
    <definedName name="D._Subcontractors_and_Other">#REF!</definedName>
    <definedName name="D_Subcontractors">'Budget Item'!$E$4:$E$5</definedName>
    <definedName name="_xlnm.Print_Area" localSheetId="2">'Budget Template'!$A$1:$I$112</definedName>
    <definedName name="_xlnm.Print_Area" localSheetId="1">'Sample Budget'!$A$1:$I$113</definedName>
    <definedName name="_xlnm.Print_Titles" localSheetId="2">'Budget Template'!$1:$6</definedName>
    <definedName name="_xlnm.Print_Titles" localSheetId="1">'Sample Budget'!$1:$6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4" l="1"/>
  <c r="I47" i="5"/>
  <c r="G47" i="5"/>
  <c r="E29" i="5"/>
  <c r="I29" i="5" s="1"/>
  <c r="I13" i="4"/>
  <c r="I29" i="4"/>
  <c r="I50" i="5"/>
  <c r="I49" i="5"/>
  <c r="I48" i="5"/>
  <c r="E46" i="5"/>
  <c r="I46" i="5" s="1"/>
  <c r="C102" i="5" s="1"/>
  <c r="E45" i="5"/>
  <c r="I45" i="5" s="1"/>
  <c r="I39" i="5"/>
  <c r="I40" i="5"/>
  <c r="I41" i="5"/>
  <c r="E38" i="5"/>
  <c r="I38" i="5" s="1"/>
  <c r="E37" i="5"/>
  <c r="I37" i="5" s="1"/>
  <c r="I33" i="5"/>
  <c r="I25" i="5"/>
  <c r="I17" i="5"/>
  <c r="I31" i="5"/>
  <c r="I32" i="5"/>
  <c r="I30" i="5"/>
  <c r="I24" i="5"/>
  <c r="I23" i="5"/>
  <c r="I22" i="5"/>
  <c r="I21" i="5"/>
  <c r="E16" i="5"/>
  <c r="I16" i="5" s="1"/>
  <c r="E15" i="5"/>
  <c r="I15" i="5" s="1"/>
  <c r="E14" i="5"/>
  <c r="I14" i="5" s="1"/>
  <c r="E13" i="5"/>
  <c r="I13" i="5" s="1"/>
  <c r="I46" i="4"/>
  <c r="I47" i="4"/>
  <c r="I48" i="4"/>
  <c r="I49" i="4"/>
  <c r="I45" i="4"/>
  <c r="I38" i="4"/>
  <c r="I39" i="4"/>
  <c r="I40" i="4"/>
  <c r="I41" i="4"/>
  <c r="I37" i="4"/>
  <c r="I30" i="4"/>
  <c r="I31" i="4"/>
  <c r="I32" i="4"/>
  <c r="I33" i="4"/>
  <c r="I22" i="4"/>
  <c r="I23" i="4"/>
  <c r="I24" i="4"/>
  <c r="I25" i="4"/>
  <c r="I21" i="4"/>
  <c r="I14" i="4"/>
  <c r="I16" i="4"/>
  <c r="I17" i="4"/>
  <c r="C101" i="5"/>
  <c r="C100" i="4"/>
  <c r="C100" i="5" l="1"/>
  <c r="C98" i="5"/>
  <c r="C101" i="4"/>
  <c r="C97" i="4"/>
  <c r="C99" i="4"/>
  <c r="C99" i="5" l="1"/>
  <c r="C104" i="5" s="1"/>
  <c r="C98" i="4"/>
  <c r="C108" i="4" s="1"/>
  <c r="C109" i="5" l="1"/>
  <c r="C112" i="5" s="1"/>
  <c r="C103" i="4"/>
  <c r="C111" i="4" s="1"/>
</calcChain>
</file>

<file path=xl/sharedStrings.xml><?xml version="1.0" encoding="utf-8"?>
<sst xmlns="http://schemas.openxmlformats.org/spreadsheetml/2006/main" count="272" uniqueCount="101">
  <si>
    <t>Cost</t>
  </si>
  <si>
    <t>Task #1</t>
  </si>
  <si>
    <t>Budget Category</t>
  </si>
  <si>
    <t>Budget Item (See "Budget Item" tab)</t>
  </si>
  <si>
    <t>Specify (if necessary)</t>
  </si>
  <si>
    <t>Task #2</t>
  </si>
  <si>
    <t>Task #3</t>
  </si>
  <si>
    <t>Task #4</t>
  </si>
  <si>
    <t>A_Personnel</t>
  </si>
  <si>
    <t>Task #5</t>
  </si>
  <si>
    <t>Task #6</t>
  </si>
  <si>
    <t>Task #7</t>
  </si>
  <si>
    <t>Task #8</t>
  </si>
  <si>
    <t>Task #9</t>
  </si>
  <si>
    <t>Task #10</t>
  </si>
  <si>
    <t>Benefits Rate (%):</t>
  </si>
  <si>
    <t>B_Supplies_and_Services</t>
  </si>
  <si>
    <t>C_Equipment</t>
  </si>
  <si>
    <t>D_Subcontractors</t>
  </si>
  <si>
    <t>Subtotal Direct Costs</t>
  </si>
  <si>
    <t xml:space="preserve">  </t>
  </si>
  <si>
    <t>Admin Cost Rate (%)</t>
  </si>
  <si>
    <r>
      <t xml:space="preserve">Suggested Budget Items by Budget Category
</t>
    </r>
    <r>
      <rPr>
        <b/>
        <sz val="12"/>
        <color theme="1"/>
        <rFont val="Calibri"/>
        <family val="2"/>
        <scheme val="minor"/>
      </rPr>
      <t xml:space="preserve">Note: Applicants may use additional budget items if required. </t>
    </r>
  </si>
  <si>
    <t>Wage or Salary
 (specify title)</t>
  </si>
  <si>
    <t>Interpretation and Translation Services</t>
  </si>
  <si>
    <t>Meeting Facilitation</t>
  </si>
  <si>
    <t>Monitor</t>
  </si>
  <si>
    <t>Office Supplies</t>
  </si>
  <si>
    <t>Sensor</t>
  </si>
  <si>
    <t>Postage</t>
  </si>
  <si>
    <t>Printing</t>
  </si>
  <si>
    <t>Travel Costs</t>
  </si>
  <si>
    <t>Venue Rental</t>
  </si>
  <si>
    <t>Website</t>
  </si>
  <si>
    <t>20 page, double-side, color print ($1/copy), 60 packets</t>
  </si>
  <si>
    <t>$100/hr for 5 hours</t>
  </si>
  <si>
    <t>Project Goals and Milestones</t>
  </si>
  <si>
    <t>Community Engagement</t>
  </si>
  <si>
    <t>Workforce Development</t>
  </si>
  <si>
    <t>Reporting</t>
  </si>
  <si>
    <t>Monitoring</t>
  </si>
  <si>
    <t>Date (Month, Year)</t>
  </si>
  <si>
    <t>Organization/Tribe</t>
  </si>
  <si>
    <t>Grant Cycle</t>
  </si>
  <si>
    <t>Budget Item</t>
  </si>
  <si>
    <t>Consultant</t>
  </si>
  <si>
    <t>Other</t>
  </si>
  <si>
    <t>Hardware</t>
  </si>
  <si>
    <t xml:space="preserve">Other </t>
  </si>
  <si>
    <t xml:space="preserve">Wage or Salary
</t>
  </si>
  <si>
    <t>II. ADMINISTRATIVE COSTS</t>
  </si>
  <si>
    <t>California Air Resources Board
Community Air Grants
Budget Template</t>
  </si>
  <si>
    <t>I. TOTAL DIRECT COSTS</t>
  </si>
  <si>
    <r>
      <t xml:space="preserve">TOTAL PROJECT COSTS </t>
    </r>
    <r>
      <rPr>
        <b/>
        <sz val="12"/>
        <color theme="1"/>
        <rFont val="Arial"/>
        <family val="2"/>
      </rPr>
      <t>(Direct + Administrative)</t>
    </r>
  </si>
  <si>
    <t>I.  DIRECT PROJECT COSTS</t>
  </si>
  <si>
    <t>Car Rental - $60 hours/day and mileage</t>
  </si>
  <si>
    <r>
      <t xml:space="preserve">Specify </t>
    </r>
    <r>
      <rPr>
        <sz val="14"/>
        <color theme="1"/>
        <rFont val="Arial"/>
        <family val="2"/>
      </rPr>
      <t>(e.g. Subcontractor, # of monitors @ $/monitor)</t>
    </r>
  </si>
  <si>
    <t>Rental</t>
  </si>
  <si>
    <t>Great Organization</t>
  </si>
  <si>
    <t>Cycle 5</t>
  </si>
  <si>
    <t>California Air Resources Board
Community Air Grants
Budget</t>
  </si>
  <si>
    <t>Monitors for Clean Air, 25 ClarityXF5 air monitors @ $2,000 each monitor</t>
  </si>
  <si>
    <t>Printer paper</t>
  </si>
  <si>
    <t>Qty</t>
  </si>
  <si>
    <t>Rate</t>
  </si>
  <si>
    <r>
      <t xml:space="preserve">Admin Cost Rate (%) </t>
    </r>
    <r>
      <rPr>
        <b/>
        <i/>
        <sz val="11"/>
        <color theme="1"/>
        <rFont val="Arial"/>
        <family val="2"/>
      </rPr>
      <t>cannot exceed 20%</t>
    </r>
  </si>
  <si>
    <t>Unit</t>
  </si>
  <si>
    <t>A1: Personnel Benefits</t>
  </si>
  <si>
    <t>Admin Costs (Sum of A+A1+B+C times rate)</t>
  </si>
  <si>
    <t>hours</t>
  </si>
  <si>
    <t>pages</t>
  </si>
  <si>
    <t>mileage</t>
  </si>
  <si>
    <t>Developer and domain - $20 per month for 23 months</t>
  </si>
  <si>
    <t>monthly</t>
  </si>
  <si>
    <t>ream</t>
  </si>
  <si>
    <t>daily</t>
  </si>
  <si>
    <t>rental</t>
  </si>
  <si>
    <t>monitor</t>
  </si>
  <si>
    <t>service</t>
  </si>
  <si>
    <t>Monitors for Clean Air, Air Monitor installation, calibration and maintenance. $200 per service</t>
  </si>
  <si>
    <t>Hardware supplies: drills $400, screws $52, zip ties $12, Wood $275.00</t>
  </si>
  <si>
    <t>equipment</t>
  </si>
  <si>
    <r>
      <rPr>
        <b/>
        <sz val="14"/>
        <color theme="1"/>
        <rFont val="Arial"/>
        <family val="2"/>
      </rPr>
      <t>Budget Detail</t>
    </r>
    <r>
      <rPr>
        <sz val="14"/>
        <color theme="1"/>
        <rFont val="Arial"/>
        <family val="2"/>
      </rPr>
      <t xml:space="preserve"> (specify e.g. Personnel Job title)</t>
    </r>
  </si>
  <si>
    <r>
      <rPr>
        <b/>
        <sz val="14"/>
        <color theme="1"/>
        <rFont val="Arial"/>
        <family val="2"/>
      </rPr>
      <t>Budget Detail</t>
    </r>
    <r>
      <rPr>
        <sz val="14"/>
        <color theme="1"/>
        <rFont val="Arial"/>
        <family val="2"/>
      </rPr>
      <t xml:space="preserve"> (specify e.g. Interpreter)</t>
    </r>
  </si>
  <si>
    <r>
      <t>Budget Detail</t>
    </r>
    <r>
      <rPr>
        <sz val="14"/>
        <color theme="1"/>
        <rFont val="Arial"/>
        <family val="2"/>
      </rPr>
      <t xml:space="preserve"> (specify e.g. Company, Consultant Job Title)</t>
    </r>
  </si>
  <si>
    <r>
      <rPr>
        <b/>
        <sz val="14"/>
        <color theme="1"/>
        <rFont val="Arial"/>
        <family val="2"/>
      </rPr>
      <t>Budget Detail</t>
    </r>
    <r>
      <rPr>
        <sz val="14"/>
        <color theme="1"/>
        <rFont val="Arial"/>
        <family val="2"/>
      </rPr>
      <t xml:space="preserve"> (specify e.g. Personnel Job title )</t>
    </r>
  </si>
  <si>
    <t>Executive Director</t>
  </si>
  <si>
    <t>Administrative Secretary</t>
  </si>
  <si>
    <t xml:space="preserve">Community Organizer </t>
  </si>
  <si>
    <t xml:space="preserve">Interpreter </t>
  </si>
  <si>
    <t>Environmental Technician</t>
  </si>
  <si>
    <t>Monitors 4 Clean Air, Air Monitor Trainer</t>
  </si>
  <si>
    <t xml:space="preserve">University Researchers, Research Analyst </t>
  </si>
  <si>
    <t>Program Director</t>
  </si>
  <si>
    <t xml:space="preserve">Projector rental $100/day </t>
  </si>
  <si>
    <t>Environmental technician</t>
  </si>
  <si>
    <t>Monitors for Clean Air, Air Monitor Trainer</t>
  </si>
  <si>
    <t xml:space="preserve">Facilitator </t>
  </si>
  <si>
    <r>
      <t xml:space="preserve">Instructions
</t>
    </r>
    <r>
      <rPr>
        <sz val="12"/>
        <color theme="1"/>
        <rFont val="Arial"/>
        <family val="2"/>
      </rPr>
      <t xml:space="preserve">
1.  Review Budget Template and Budget Item tabs. Cells in </t>
    </r>
    <r>
      <rPr>
        <b/>
        <sz val="12"/>
        <color theme="9"/>
        <rFont val="Arial"/>
        <family val="2"/>
      </rPr>
      <t>green</t>
    </r>
    <r>
      <rPr>
        <sz val="12"/>
        <color theme="1"/>
        <rFont val="Arial"/>
        <family val="2"/>
      </rPr>
      <t xml:space="preserve"> are locked formulas and cannot be edited. 
2.  Fill-in all Project Tasks. These should match the Tasks outlined in the applicant's Work Plan. 
</t>
    </r>
    <r>
      <rPr>
        <i/>
        <sz val="12"/>
        <color theme="1"/>
        <rFont val="Arial"/>
        <family val="2"/>
      </rPr>
      <t xml:space="preserve">
Note: Five Tasks are visible. For an additional five tasks, open the grouped rows by clicking on the "+" symbol next to row 50 on the left hand side.  
Although ten Project Task spaces are provided, the applicant does not need to utilize all ten. For applicants in need of more than ten tasks, please request a new, expanded Budget Template by contacting: </t>
    </r>
    <r>
      <rPr>
        <i/>
        <sz val="12"/>
        <color rgb="FFFF0000"/>
        <rFont val="Arial"/>
        <family val="2"/>
      </rPr>
      <t>AirGrants@arb.ca.gov</t>
    </r>
    <r>
      <rPr>
        <sz val="12"/>
        <color theme="1"/>
        <rFont val="Arial"/>
        <family val="2"/>
      </rPr>
      <t xml:space="preserve">
3. For each identified Project Task, select one of four Budget Categories from drop down menu. Next,  select appropriate Budget Item from drop-down menu.
</t>
    </r>
    <r>
      <rPr>
        <i/>
        <sz val="12"/>
        <color theme="1"/>
        <rFont val="Arial"/>
        <family val="2"/>
      </rPr>
      <t xml:space="preserve">For example: To put in salary for outreach coordinator, select Budget Category "Personnel" (column B) and select "Wage or Salary" from column C menu. Write in "Executive Director " in column D. 
</t>
    </r>
    <r>
      <rPr>
        <sz val="12"/>
        <color theme="1"/>
        <rFont val="Arial"/>
        <family val="2"/>
      </rPr>
      <t xml:space="preserve">
4. In column E, identify the quantity (Qty) of each line item. For example, total hours to complete the task or total number of sensors. In column F, identify the unit of measurement i.e., hours, miles, sensor, etc. Enter the rate of each individual unit in column G. The cost will automatically be calculated in column I and pulls data from Qty and Rate. </t>
    </r>
    <r>
      <rPr>
        <i/>
        <sz val="12"/>
        <color theme="1"/>
        <rFont val="Arial"/>
        <family val="2"/>
      </rPr>
      <t xml:space="preserve">
</t>
    </r>
    <r>
      <rPr>
        <sz val="12"/>
        <color theme="1"/>
        <rFont val="Arial"/>
        <family val="2"/>
      </rPr>
      <t>5. Fill-in Benefits Rate and Administrative Cost Rate (</t>
    </r>
    <r>
      <rPr>
        <b/>
        <sz val="12"/>
        <color theme="7"/>
        <rFont val="Arial"/>
        <family val="2"/>
      </rPr>
      <t>yellow</t>
    </r>
    <r>
      <rPr>
        <sz val="12"/>
        <color theme="1"/>
        <rFont val="Arial"/>
        <family val="2"/>
      </rPr>
      <t xml:space="preserve"> cells).
6. Project Costs, Administrative Costs, and Total Costs will automatically calculate. </t>
    </r>
    <r>
      <rPr>
        <b/>
        <sz val="12"/>
        <color theme="1"/>
        <rFont val="Arial"/>
        <family val="2"/>
      </rPr>
      <t xml:space="preserve">
To view a Sample Budget, click the "Sample Budget" Tab
</t>
    </r>
    <r>
      <rPr>
        <i/>
        <sz val="12"/>
        <color theme="1"/>
        <rFont val="Arial"/>
        <family val="2"/>
      </rPr>
      <t xml:space="preserve">Note: Budget Template needs to align with the budget narrative section in the workplan. </t>
    </r>
  </si>
  <si>
    <t>Circular Saw weekly rental @ $250/week</t>
  </si>
  <si>
    <t>Cycle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</si>
</sst>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quot;$&quot;#,##0"/>
    <numFmt numFmtId="166" formatCode="0.0%"/>
    <numFmt numFmtId="167" formatCode="mmmm\ yyyy"/>
    <numFmt numFmtId="168"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Arial"/>
      <family val="2"/>
    </font>
    <font>
      <b/>
      <sz val="14"/>
      <name val="Arial"/>
      <family val="2"/>
    </font>
    <font>
      <b/>
      <sz val="18"/>
      <color theme="1"/>
      <name val="Arial"/>
      <family val="2"/>
    </font>
    <font>
      <b/>
      <sz val="16"/>
      <color theme="1"/>
      <name val="Arial"/>
      <family val="2"/>
    </font>
    <font>
      <b/>
      <sz val="14"/>
      <color theme="1"/>
      <name val="Calibri"/>
      <family val="2"/>
      <scheme val="minor"/>
    </font>
    <font>
      <b/>
      <sz val="11"/>
      <color theme="1"/>
      <name val="Arial"/>
      <family val="2"/>
    </font>
    <font>
      <sz val="14"/>
      <color theme="1"/>
      <name val="Arial"/>
      <family val="2"/>
    </font>
    <font>
      <sz val="14"/>
      <name val="Arial"/>
      <family val="2"/>
    </font>
    <font>
      <b/>
      <i/>
      <sz val="14"/>
      <color theme="1"/>
      <name val="Arial"/>
      <family val="2"/>
    </font>
    <font>
      <b/>
      <sz val="16"/>
      <name val="Arial"/>
      <family val="2"/>
    </font>
    <font>
      <b/>
      <sz val="22"/>
      <color theme="1"/>
      <name val="Arial"/>
      <family val="2"/>
    </font>
    <font>
      <b/>
      <sz val="12"/>
      <color theme="1"/>
      <name val="Arial"/>
      <family val="2"/>
    </font>
    <font>
      <b/>
      <i/>
      <sz val="11"/>
      <color theme="1"/>
      <name val="Arial"/>
      <family val="2"/>
    </font>
    <font>
      <sz val="12"/>
      <color theme="1"/>
      <name val="Arial"/>
      <family val="2"/>
    </font>
    <font>
      <b/>
      <sz val="12"/>
      <color theme="9"/>
      <name val="Arial"/>
      <family val="2"/>
    </font>
    <font>
      <i/>
      <sz val="12"/>
      <color theme="1"/>
      <name val="Arial"/>
      <family val="2"/>
    </font>
    <font>
      <i/>
      <sz val="12"/>
      <color rgb="FFFF0000"/>
      <name val="Arial"/>
      <family val="2"/>
    </font>
    <font>
      <b/>
      <sz val="12"/>
      <color theme="7"/>
      <name val="Arial"/>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25">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3" fillId="3" borderId="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0" fillId="0" borderId="0" xfId="0" applyFont="1" applyProtection="1">
      <protection locked="0"/>
    </xf>
    <xf numFmtId="0" fontId="10" fillId="0" borderId="0" xfId="0" applyFont="1" applyAlignment="1" applyProtection="1">
      <alignment vertical="center"/>
      <protection locked="0"/>
    </xf>
    <xf numFmtId="0" fontId="10" fillId="2" borderId="6" xfId="0" applyFont="1" applyFill="1" applyBorder="1" applyAlignment="1" applyProtection="1">
      <alignment wrapText="1"/>
      <protection locked="0"/>
    </xf>
    <xf numFmtId="165" fontId="10" fillId="0" borderId="22" xfId="0" applyNumberFormat="1" applyFont="1" applyBorder="1" applyProtection="1">
      <protection locked="0"/>
    </xf>
    <xf numFmtId="0" fontId="10" fillId="3" borderId="8" xfId="0" applyFont="1" applyFill="1" applyBorder="1" applyProtection="1">
      <protection locked="0"/>
    </xf>
    <xf numFmtId="3" fontId="10" fillId="0" borderId="0" xfId="0" applyNumberFormat="1" applyFont="1" applyProtection="1">
      <protection locked="0"/>
    </xf>
    <xf numFmtId="0" fontId="4" fillId="0" borderId="0" xfId="0" applyFont="1" applyProtection="1">
      <protection locked="0"/>
    </xf>
    <xf numFmtId="0" fontId="9" fillId="0" borderId="0" xfId="0" applyFont="1" applyAlignment="1">
      <alignment vertical="top" wrapText="1"/>
    </xf>
    <xf numFmtId="0" fontId="10" fillId="2" borderId="6" xfId="0" applyFont="1" applyFill="1" applyBorder="1" applyAlignment="1" applyProtection="1">
      <alignment vertical="top" wrapText="1"/>
      <protection locked="0"/>
    </xf>
    <xf numFmtId="0" fontId="10" fillId="2" borderId="6" xfId="0" applyFont="1" applyFill="1" applyBorder="1" applyAlignment="1" applyProtection="1">
      <alignment horizontal="left" wrapText="1"/>
      <protection locked="0"/>
    </xf>
    <xf numFmtId="0" fontId="10" fillId="2" borderId="6" xfId="0" applyFont="1" applyFill="1" applyBorder="1" applyAlignment="1" applyProtection="1">
      <alignment horizontal="left" vertical="top" wrapText="1"/>
      <protection locked="0"/>
    </xf>
    <xf numFmtId="0" fontId="10" fillId="6" borderId="3" xfId="0" applyFont="1" applyFill="1" applyBorder="1" applyProtection="1">
      <protection locked="0"/>
    </xf>
    <xf numFmtId="0" fontId="10" fillId="6" borderId="2" xfId="0" applyFont="1" applyFill="1" applyBorder="1" applyProtection="1">
      <protection locked="0"/>
    </xf>
    <xf numFmtId="0" fontId="4" fillId="6" borderId="8" xfId="0" applyFont="1" applyFill="1" applyBorder="1" applyAlignment="1" applyProtection="1">
      <alignment horizontal="center"/>
      <protection locked="0"/>
    </xf>
    <xf numFmtId="0" fontId="4" fillId="6" borderId="1" xfId="0" applyFont="1" applyFill="1" applyBorder="1" applyAlignment="1" applyProtection="1">
      <alignment horizontal="center"/>
      <protection locked="0"/>
    </xf>
    <xf numFmtId="0" fontId="10" fillId="6" borderId="4" xfId="0" applyFont="1" applyFill="1" applyBorder="1" applyProtection="1">
      <protection locked="0"/>
    </xf>
    <xf numFmtId="0" fontId="10" fillId="6" borderId="9" xfId="0" applyFont="1" applyFill="1" applyBorder="1" applyProtection="1">
      <protection locked="0"/>
    </xf>
    <xf numFmtId="0" fontId="4" fillId="6" borderId="10" xfId="0" applyFont="1" applyFill="1" applyBorder="1" applyAlignment="1" applyProtection="1">
      <alignment horizontal="center"/>
      <protection locked="0"/>
    </xf>
    <xf numFmtId="0" fontId="10" fillId="6" borderId="7" xfId="0" applyFont="1" applyFill="1" applyBorder="1" applyProtection="1">
      <protection locked="0"/>
    </xf>
    <xf numFmtId="0" fontId="4" fillId="6" borderId="3" xfId="0" applyFont="1" applyFill="1" applyBorder="1" applyProtection="1">
      <protection locked="0"/>
    </xf>
    <xf numFmtId="0" fontId="4" fillId="6" borderId="5" xfId="0" applyFont="1" applyFill="1" applyBorder="1" applyAlignment="1" applyProtection="1">
      <alignment vertical="center"/>
      <protection locked="0"/>
    </xf>
    <xf numFmtId="0" fontId="10" fillId="6" borderId="5" xfId="0" applyFont="1" applyFill="1" applyBorder="1" applyProtection="1">
      <protection locked="0"/>
    </xf>
    <xf numFmtId="0" fontId="4" fillId="6" borderId="5" xfId="0" applyFont="1" applyFill="1" applyBorder="1" applyProtection="1">
      <protection locked="0"/>
    </xf>
    <xf numFmtId="0" fontId="10" fillId="6" borderId="0" xfId="0" applyFont="1" applyFill="1" applyAlignment="1" applyProtection="1">
      <alignment horizontal="left"/>
      <protection locked="0"/>
    </xf>
    <xf numFmtId="0" fontId="10" fillId="6" borderId="0" xfId="0" applyFont="1" applyFill="1" applyProtection="1">
      <protection locked="0"/>
    </xf>
    <xf numFmtId="0" fontId="4" fillId="6" borderId="2" xfId="0" applyFont="1" applyFill="1" applyBorder="1" applyProtection="1">
      <protection locked="0"/>
    </xf>
    <xf numFmtId="0" fontId="10" fillId="6" borderId="0" xfId="0" applyFont="1" applyFill="1" applyAlignment="1" applyProtection="1">
      <alignment vertical="center"/>
      <protection locked="0"/>
    </xf>
    <xf numFmtId="0" fontId="4" fillId="6" borderId="0" xfId="0" applyFont="1" applyFill="1" applyProtection="1">
      <protection locked="0"/>
    </xf>
    <xf numFmtId="0" fontId="4" fillId="0" borderId="15" xfId="0" applyFont="1" applyBorder="1" applyProtection="1">
      <protection locked="0"/>
    </xf>
    <xf numFmtId="0" fontId="10" fillId="0" borderId="16"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6" fillId="6" borderId="3" xfId="0" applyFont="1" applyFill="1" applyBorder="1" applyProtection="1">
      <protection locked="0"/>
    </xf>
    <xf numFmtId="0" fontId="6" fillId="6" borderId="3" xfId="0" applyFont="1" applyFill="1" applyBorder="1" applyAlignment="1" applyProtection="1">
      <alignment vertical="center"/>
      <protection locked="0"/>
    </xf>
    <xf numFmtId="38" fontId="5" fillId="6" borderId="11" xfId="0" quotePrefix="1" applyNumberFormat="1" applyFont="1" applyFill="1" applyBorder="1" applyAlignment="1" applyProtection="1">
      <alignment horizontal="center"/>
      <protection locked="0"/>
    </xf>
    <xf numFmtId="165" fontId="11" fillId="6" borderId="12" xfId="0" applyNumberFormat="1" applyFont="1" applyFill="1" applyBorder="1" applyAlignment="1" applyProtection="1">
      <alignment vertical="center"/>
      <protection locked="0"/>
    </xf>
    <xf numFmtId="165" fontId="11" fillId="6" borderId="12" xfId="0" applyNumberFormat="1" applyFont="1" applyFill="1" applyBorder="1" applyProtection="1">
      <protection locked="0"/>
    </xf>
    <xf numFmtId="165" fontId="11" fillId="6" borderId="12" xfId="1" applyNumberFormat="1" applyFont="1" applyFill="1" applyBorder="1" applyProtection="1">
      <protection locked="0"/>
    </xf>
    <xf numFmtId="0" fontId="4" fillId="6" borderId="0" xfId="0" applyFont="1" applyFill="1" applyAlignment="1" applyProtection="1">
      <alignment horizontal="right"/>
      <protection locked="0"/>
    </xf>
    <xf numFmtId="0" fontId="10" fillId="6" borderId="0" xfId="0" applyFont="1" applyFill="1" applyAlignment="1" applyProtection="1">
      <alignment vertical="top" wrapText="1"/>
      <protection locked="0"/>
    </xf>
    <xf numFmtId="0" fontId="10" fillId="6" borderId="1" xfId="0" applyFont="1" applyFill="1" applyBorder="1" applyAlignment="1" applyProtection="1">
      <alignment horizontal="left"/>
      <protection locked="0"/>
    </xf>
    <xf numFmtId="0" fontId="10" fillId="6" borderId="2" xfId="0" applyFont="1" applyFill="1" applyBorder="1" applyAlignment="1" applyProtection="1">
      <alignment horizontal="left"/>
      <protection locked="0"/>
    </xf>
    <xf numFmtId="165" fontId="10" fillId="6" borderId="22" xfId="0" applyNumberFormat="1" applyFont="1" applyFill="1" applyBorder="1" applyProtection="1">
      <protection locked="0"/>
    </xf>
    <xf numFmtId="165" fontId="5" fillId="6" borderId="12" xfId="1" applyNumberFormat="1" applyFont="1" applyFill="1" applyBorder="1" applyProtection="1">
      <protection locked="0"/>
    </xf>
    <xf numFmtId="0" fontId="10" fillId="6" borderId="4" xfId="0" applyFont="1" applyFill="1" applyBorder="1" applyAlignment="1" applyProtection="1">
      <alignment vertical="top" wrapText="1"/>
      <protection locked="0"/>
    </xf>
    <xf numFmtId="0" fontId="10" fillId="6" borderId="7" xfId="0" applyFont="1" applyFill="1" applyBorder="1" applyAlignment="1" applyProtection="1">
      <alignment vertical="top" wrapText="1"/>
      <protection locked="0"/>
    </xf>
    <xf numFmtId="0" fontId="10" fillId="6" borderId="10" xfId="0" applyFont="1" applyFill="1" applyBorder="1" applyProtection="1">
      <protection locked="0"/>
    </xf>
    <xf numFmtId="0" fontId="10" fillId="6" borderId="16" xfId="0" applyFont="1" applyFill="1" applyBorder="1" applyAlignment="1" applyProtection="1">
      <alignment vertical="center"/>
      <protection locked="0"/>
    </xf>
    <xf numFmtId="0" fontId="10" fillId="6" borderId="6" xfId="0" applyFont="1" applyFill="1" applyBorder="1" applyAlignment="1" applyProtection="1">
      <alignment wrapText="1"/>
      <protection locked="0"/>
    </xf>
    <xf numFmtId="0" fontId="10" fillId="6" borderId="0" xfId="0" applyFont="1" applyFill="1" applyAlignment="1" applyProtection="1">
      <alignment horizontal="right"/>
      <protection locked="0"/>
    </xf>
    <xf numFmtId="0" fontId="4" fillId="6" borderId="1" xfId="0" applyFont="1" applyFill="1" applyBorder="1" applyProtection="1">
      <protection locked="0"/>
    </xf>
    <xf numFmtId="164" fontId="10" fillId="6" borderId="0" xfId="0" applyNumberFormat="1" applyFont="1" applyFill="1" applyProtection="1">
      <protection locked="0"/>
    </xf>
    <xf numFmtId="164" fontId="10" fillId="6" borderId="2" xfId="0" applyNumberFormat="1" applyFont="1" applyFill="1" applyBorder="1" applyProtection="1">
      <protection locked="0"/>
    </xf>
    <xf numFmtId="0" fontId="10" fillId="6" borderId="14" xfId="0" applyFont="1" applyFill="1" applyBorder="1" applyAlignment="1" applyProtection="1">
      <alignment vertical="center"/>
      <protection locked="0"/>
    </xf>
    <xf numFmtId="0" fontId="10" fillId="6" borderId="15" xfId="0" applyFont="1" applyFill="1" applyBorder="1" applyAlignment="1" applyProtection="1">
      <alignment vertical="center"/>
      <protection locked="0"/>
    </xf>
    <xf numFmtId="0" fontId="12" fillId="6" borderId="0" xfId="0" applyFont="1" applyFill="1" applyProtection="1">
      <protection locked="0"/>
    </xf>
    <xf numFmtId="0" fontId="12" fillId="6" borderId="2" xfId="0" applyFont="1" applyFill="1" applyBorder="1" applyProtection="1">
      <protection locked="0"/>
    </xf>
    <xf numFmtId="0" fontId="4" fillId="6" borderId="0" xfId="0" applyFont="1" applyFill="1" applyAlignment="1" applyProtection="1">
      <alignment wrapText="1"/>
      <protection locked="0"/>
    </xf>
    <xf numFmtId="0" fontId="4" fillId="6" borderId="0" xfId="0" applyFont="1" applyFill="1"/>
    <xf numFmtId="0" fontId="10" fillId="6" borderId="8" xfId="0" applyFont="1" applyFill="1" applyBorder="1" applyProtection="1">
      <protection locked="0"/>
    </xf>
    <xf numFmtId="0" fontId="6" fillId="6" borderId="5" xfId="0" applyFont="1" applyFill="1" applyBorder="1" applyProtection="1">
      <protection locked="0"/>
    </xf>
    <xf numFmtId="0" fontId="6" fillId="6" borderId="5" xfId="0" applyFont="1" applyFill="1" applyBorder="1" applyAlignment="1" applyProtection="1">
      <alignment vertical="center"/>
      <protection locked="0"/>
    </xf>
    <xf numFmtId="0" fontId="4" fillId="6" borderId="0" xfId="0" applyFont="1" applyFill="1" applyAlignment="1" applyProtection="1">
      <alignment vertical="center"/>
      <protection locked="0"/>
    </xf>
    <xf numFmtId="0" fontId="10" fillId="6" borderId="1" xfId="0" applyFont="1" applyFill="1" applyBorder="1" applyProtection="1">
      <protection locked="0"/>
    </xf>
    <xf numFmtId="0" fontId="10" fillId="0" borderId="6" xfId="0" applyFont="1" applyBorder="1" applyAlignment="1" applyProtection="1">
      <alignment wrapText="1"/>
      <protection locked="0"/>
    </xf>
    <xf numFmtId="0" fontId="10" fillId="0" borderId="6" xfId="0" applyFont="1" applyBorder="1" applyAlignment="1" applyProtection="1">
      <alignment vertical="top" wrapText="1"/>
      <protection locked="0"/>
    </xf>
    <xf numFmtId="165" fontId="10" fillId="0" borderId="6" xfId="0" applyNumberFormat="1" applyFont="1" applyBorder="1"/>
    <xf numFmtId="165" fontId="7" fillId="0" borderId="6" xfId="0" applyNumberFormat="1" applyFont="1" applyBorder="1"/>
    <xf numFmtId="165" fontId="14" fillId="0" borderId="6" xfId="0" applyNumberFormat="1" applyFont="1" applyBorder="1"/>
    <xf numFmtId="0" fontId="4" fillId="0" borderId="14" xfId="0" applyFont="1" applyBorder="1" applyAlignment="1" applyProtection="1">
      <alignment vertical="center"/>
      <protection locked="0"/>
    </xf>
    <xf numFmtId="0" fontId="10" fillId="6" borderId="2" xfId="0" applyFont="1" applyFill="1" applyBorder="1" applyAlignment="1" applyProtection="1">
      <alignment horizontal="center"/>
      <protection locked="0"/>
    </xf>
    <xf numFmtId="0" fontId="10" fillId="6" borderId="5" xfId="0" applyFont="1" applyFill="1" applyBorder="1" applyAlignment="1" applyProtection="1">
      <alignment horizontal="center"/>
      <protection locked="0"/>
    </xf>
    <xf numFmtId="0" fontId="10" fillId="6" borderId="0" xfId="0" applyFont="1" applyFill="1" applyAlignment="1" applyProtection="1">
      <alignment horizontal="center"/>
      <protection locked="0"/>
    </xf>
    <xf numFmtId="0" fontId="4" fillId="6" borderId="0" xfId="0" applyFont="1" applyFill="1" applyAlignment="1" applyProtection="1">
      <alignment horizontal="center"/>
      <protection locked="0"/>
    </xf>
    <xf numFmtId="0" fontId="10" fillId="2" borderId="6" xfId="0" applyFont="1" applyFill="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6" borderId="0" xfId="0" applyFont="1" applyFill="1" applyAlignment="1" applyProtection="1">
      <alignment horizontal="center" vertical="center"/>
      <protection locked="0"/>
    </xf>
    <xf numFmtId="0" fontId="10" fillId="6" borderId="0" xfId="0" applyFont="1" applyFill="1" applyAlignment="1" applyProtection="1">
      <alignment horizontal="center" wrapText="1"/>
      <protection locked="0"/>
    </xf>
    <xf numFmtId="164" fontId="10" fillId="6" borderId="0" xfId="0" applyNumberFormat="1" applyFont="1" applyFill="1" applyAlignment="1" applyProtection="1">
      <alignment horizontal="center"/>
      <protection locked="0"/>
    </xf>
    <xf numFmtId="164" fontId="10" fillId="6" borderId="2" xfId="0" applyNumberFormat="1" applyFont="1" applyFill="1" applyBorder="1" applyAlignment="1" applyProtection="1">
      <alignment horizontal="center"/>
      <protection locked="0"/>
    </xf>
    <xf numFmtId="0" fontId="10" fillId="0" borderId="0" xfId="0" applyFont="1" applyAlignment="1" applyProtection="1">
      <alignment horizontal="center"/>
      <protection locked="0"/>
    </xf>
    <xf numFmtId="168" fontId="10" fillId="2" borderId="6" xfId="0" applyNumberFormat="1" applyFont="1" applyFill="1" applyBorder="1" applyAlignment="1" applyProtection="1">
      <alignment horizontal="center" wrapText="1"/>
      <protection locked="0"/>
    </xf>
    <xf numFmtId="168" fontId="10" fillId="0" borderId="6" xfId="0" applyNumberFormat="1" applyFont="1" applyBorder="1" applyAlignment="1" applyProtection="1">
      <alignment horizontal="center" wrapText="1"/>
      <protection locked="0"/>
    </xf>
    <xf numFmtId="165" fontId="10" fillId="5" borderId="22" xfId="0" applyNumberFormat="1" applyFont="1" applyFill="1" applyBorder="1"/>
    <xf numFmtId="166" fontId="10" fillId="7" borderId="6" xfId="0" applyNumberFormat="1" applyFont="1" applyFill="1" applyBorder="1" applyProtection="1">
      <protection locked="0"/>
    </xf>
    <xf numFmtId="0" fontId="15" fillId="4" borderId="3" xfId="0" applyFont="1" applyFill="1" applyBorder="1" applyAlignment="1">
      <alignment horizontal="left" vertical="top" wrapText="1"/>
    </xf>
    <xf numFmtId="0" fontId="15" fillId="4" borderId="2"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4" borderId="5"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7" xfId="0" applyFont="1" applyFill="1" applyBorder="1" applyAlignment="1">
      <alignment horizontal="left" vertical="top" wrapText="1"/>
    </xf>
    <xf numFmtId="0" fontId="15" fillId="4" borderId="8" xfId="0" applyFont="1" applyFill="1" applyBorder="1" applyAlignment="1">
      <alignment horizontal="left" vertical="top" wrapText="1"/>
    </xf>
    <xf numFmtId="0" fontId="15" fillId="4" borderId="1" xfId="0" applyFont="1" applyFill="1" applyBorder="1" applyAlignment="1">
      <alignment horizontal="left" vertical="top" wrapText="1"/>
    </xf>
    <xf numFmtId="0" fontId="15" fillId="4" borderId="10" xfId="0" applyFont="1" applyFill="1" applyBorder="1" applyAlignment="1">
      <alignment horizontal="left" vertical="top" wrapText="1"/>
    </xf>
    <xf numFmtId="0" fontId="4" fillId="6" borderId="3"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4" fillId="6" borderId="5" xfId="0" applyFont="1" applyFill="1" applyBorder="1" applyAlignment="1" applyProtection="1">
      <alignment horizontal="left" vertical="center"/>
      <protection locked="0"/>
    </xf>
    <xf numFmtId="0" fontId="4" fillId="6" borderId="0" xfId="0" applyFont="1" applyFill="1" applyAlignment="1" applyProtection="1">
      <alignment horizontal="left" vertical="center"/>
      <protection locked="0"/>
    </xf>
    <xf numFmtId="0" fontId="4" fillId="6" borderId="8" xfId="0" applyFont="1" applyFill="1" applyBorder="1" applyAlignment="1" applyProtection="1">
      <alignment horizontal="left" vertical="center"/>
      <protection locked="0"/>
    </xf>
    <xf numFmtId="0" fontId="4" fillId="6" borderId="1" xfId="0" applyFont="1" applyFill="1" applyBorder="1" applyAlignment="1" applyProtection="1">
      <alignment horizontal="left" vertical="center"/>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3" fillId="6" borderId="5" xfId="0" applyFont="1" applyFill="1" applyBorder="1" applyAlignment="1" applyProtection="1">
      <alignment horizontal="left" vertical="center"/>
      <protection locked="0"/>
    </xf>
    <xf numFmtId="0" fontId="13" fillId="6" borderId="0" xfId="0" applyFont="1" applyFill="1" applyAlignment="1" applyProtection="1">
      <alignment horizontal="left" vertical="center"/>
      <protection locked="0"/>
    </xf>
    <xf numFmtId="0" fontId="6" fillId="2" borderId="6" xfId="0" applyFont="1" applyFill="1" applyBorder="1" applyAlignment="1" applyProtection="1">
      <alignment horizontal="center" wrapText="1"/>
      <protection locked="0"/>
    </xf>
    <xf numFmtId="0" fontId="7" fillId="6" borderId="5" xfId="0" applyFont="1" applyFill="1" applyBorder="1" applyAlignment="1" applyProtection="1">
      <alignment horizontal="left"/>
      <protection locked="0"/>
    </xf>
    <xf numFmtId="0" fontId="7" fillId="6" borderId="0" xfId="0" applyFont="1" applyFill="1" applyAlignment="1" applyProtection="1">
      <alignment horizontal="left"/>
      <protection locked="0"/>
    </xf>
    <xf numFmtId="0" fontId="7" fillId="2" borderId="6" xfId="0" applyFont="1" applyFill="1" applyBorder="1" applyAlignment="1" applyProtection="1">
      <alignment horizontal="center" wrapText="1"/>
      <protection locked="0"/>
    </xf>
    <xf numFmtId="167" fontId="4" fillId="2" borderId="6" xfId="0" applyNumberFormat="1" applyFont="1" applyFill="1" applyBorder="1" applyAlignment="1" applyProtection="1">
      <alignment horizontal="center" wrapText="1"/>
      <protection locked="0"/>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I47"/>
  <sheetViews>
    <sheetView zoomScaleNormal="100" zoomScaleSheetLayoutView="85" workbookViewId="0">
      <selection activeCell="B2" sqref="B2:H33"/>
    </sheetView>
  </sheetViews>
  <sheetFormatPr defaultColWidth="8.7109375" defaultRowHeight="15" x14ac:dyDescent="0.25"/>
  <cols>
    <col min="1" max="1" width="0.7109375" customWidth="1"/>
    <col min="2" max="8" width="30.5703125" customWidth="1"/>
    <col min="9" max="9" width="11.28515625" customWidth="1"/>
  </cols>
  <sheetData>
    <row r="1" spans="2:9" ht="15.75" thickBot="1" x14ac:dyDescent="0.3"/>
    <row r="2" spans="2:9" ht="15" customHeight="1" x14ac:dyDescent="0.25">
      <c r="B2" s="96" t="s">
        <v>98</v>
      </c>
      <c r="C2" s="97"/>
      <c r="D2" s="97"/>
      <c r="E2" s="97"/>
      <c r="F2" s="97"/>
      <c r="G2" s="97"/>
      <c r="H2" s="98"/>
      <c r="I2" s="19"/>
    </row>
    <row r="3" spans="2:9" x14ac:dyDescent="0.25">
      <c r="B3" s="99"/>
      <c r="C3" s="100"/>
      <c r="D3" s="100"/>
      <c r="E3" s="100"/>
      <c r="F3" s="100"/>
      <c r="G3" s="100"/>
      <c r="H3" s="101"/>
      <c r="I3" s="19"/>
    </row>
    <row r="4" spans="2:9" x14ac:dyDescent="0.25">
      <c r="B4" s="99"/>
      <c r="C4" s="100"/>
      <c r="D4" s="100"/>
      <c r="E4" s="100"/>
      <c r="F4" s="100"/>
      <c r="G4" s="100"/>
      <c r="H4" s="101"/>
      <c r="I4" s="19"/>
    </row>
    <row r="5" spans="2:9" x14ac:dyDescent="0.25">
      <c r="B5" s="99"/>
      <c r="C5" s="100"/>
      <c r="D5" s="100"/>
      <c r="E5" s="100"/>
      <c r="F5" s="100"/>
      <c r="G5" s="100"/>
      <c r="H5" s="101"/>
      <c r="I5" s="19"/>
    </row>
    <row r="6" spans="2:9" x14ac:dyDescent="0.25">
      <c r="B6" s="99"/>
      <c r="C6" s="100"/>
      <c r="D6" s="100"/>
      <c r="E6" s="100"/>
      <c r="F6" s="100"/>
      <c r="G6" s="100"/>
      <c r="H6" s="101"/>
      <c r="I6" s="19"/>
    </row>
    <row r="7" spans="2:9" x14ac:dyDescent="0.25">
      <c r="B7" s="99"/>
      <c r="C7" s="100"/>
      <c r="D7" s="100"/>
      <c r="E7" s="100"/>
      <c r="F7" s="100"/>
      <c r="G7" s="100"/>
      <c r="H7" s="101"/>
      <c r="I7" s="19"/>
    </row>
    <row r="8" spans="2:9" x14ac:dyDescent="0.25">
      <c r="B8" s="99"/>
      <c r="C8" s="100"/>
      <c r="D8" s="100"/>
      <c r="E8" s="100"/>
      <c r="F8" s="100"/>
      <c r="G8" s="100"/>
      <c r="H8" s="101"/>
      <c r="I8" s="19"/>
    </row>
    <row r="9" spans="2:9" x14ac:dyDescent="0.25">
      <c r="B9" s="99"/>
      <c r="C9" s="100"/>
      <c r="D9" s="100"/>
      <c r="E9" s="100"/>
      <c r="F9" s="100"/>
      <c r="G9" s="100"/>
      <c r="H9" s="101"/>
      <c r="I9" s="19"/>
    </row>
    <row r="10" spans="2:9" x14ac:dyDescent="0.25">
      <c r="B10" s="99"/>
      <c r="C10" s="100"/>
      <c r="D10" s="100"/>
      <c r="E10" s="100"/>
      <c r="F10" s="100"/>
      <c r="G10" s="100"/>
      <c r="H10" s="101"/>
      <c r="I10" s="19"/>
    </row>
    <row r="11" spans="2:9" x14ac:dyDescent="0.25">
      <c r="B11" s="99"/>
      <c r="C11" s="100"/>
      <c r="D11" s="100"/>
      <c r="E11" s="100"/>
      <c r="F11" s="100"/>
      <c r="G11" s="100"/>
      <c r="H11" s="101"/>
      <c r="I11" s="19"/>
    </row>
    <row r="12" spans="2:9" x14ac:dyDescent="0.25">
      <c r="B12" s="99"/>
      <c r="C12" s="100"/>
      <c r="D12" s="100"/>
      <c r="E12" s="100"/>
      <c r="F12" s="100"/>
      <c r="G12" s="100"/>
      <c r="H12" s="101"/>
      <c r="I12" s="19"/>
    </row>
    <row r="13" spans="2:9" x14ac:dyDescent="0.25">
      <c r="B13" s="99"/>
      <c r="C13" s="100"/>
      <c r="D13" s="100"/>
      <c r="E13" s="100"/>
      <c r="F13" s="100"/>
      <c r="G13" s="100"/>
      <c r="H13" s="101"/>
      <c r="I13" s="19"/>
    </row>
    <row r="14" spans="2:9" x14ac:dyDescent="0.25">
      <c r="B14" s="99"/>
      <c r="C14" s="100"/>
      <c r="D14" s="100"/>
      <c r="E14" s="100"/>
      <c r="F14" s="100"/>
      <c r="G14" s="100"/>
      <c r="H14" s="101"/>
      <c r="I14" s="19"/>
    </row>
    <row r="15" spans="2:9" x14ac:dyDescent="0.25">
      <c r="B15" s="99"/>
      <c r="C15" s="100"/>
      <c r="D15" s="100"/>
      <c r="E15" s="100"/>
      <c r="F15" s="100"/>
      <c r="G15" s="100"/>
      <c r="H15" s="101"/>
      <c r="I15" s="19"/>
    </row>
    <row r="16" spans="2:9" x14ac:dyDescent="0.25">
      <c r="B16" s="99"/>
      <c r="C16" s="100"/>
      <c r="D16" s="100"/>
      <c r="E16" s="100"/>
      <c r="F16" s="100"/>
      <c r="G16" s="100"/>
      <c r="H16" s="101"/>
      <c r="I16" s="19"/>
    </row>
    <row r="17" spans="2:9" x14ac:dyDescent="0.25">
      <c r="B17" s="99"/>
      <c r="C17" s="100"/>
      <c r="D17" s="100"/>
      <c r="E17" s="100"/>
      <c r="F17" s="100"/>
      <c r="G17" s="100"/>
      <c r="H17" s="101"/>
      <c r="I17" s="19"/>
    </row>
    <row r="18" spans="2:9" x14ac:dyDescent="0.25">
      <c r="B18" s="99"/>
      <c r="C18" s="100"/>
      <c r="D18" s="100"/>
      <c r="E18" s="100"/>
      <c r="F18" s="100"/>
      <c r="G18" s="100"/>
      <c r="H18" s="101"/>
      <c r="I18" s="19"/>
    </row>
    <row r="19" spans="2:9" x14ac:dyDescent="0.25">
      <c r="B19" s="99"/>
      <c r="C19" s="100"/>
      <c r="D19" s="100"/>
      <c r="E19" s="100"/>
      <c r="F19" s="100"/>
      <c r="G19" s="100"/>
      <c r="H19" s="101"/>
      <c r="I19" s="19"/>
    </row>
    <row r="20" spans="2:9" x14ac:dyDescent="0.25">
      <c r="B20" s="99"/>
      <c r="C20" s="100"/>
      <c r="D20" s="100"/>
      <c r="E20" s="100"/>
      <c r="F20" s="100"/>
      <c r="G20" s="100"/>
      <c r="H20" s="101"/>
      <c r="I20" s="19"/>
    </row>
    <row r="21" spans="2:9" x14ac:dyDescent="0.25">
      <c r="B21" s="99"/>
      <c r="C21" s="100"/>
      <c r="D21" s="100"/>
      <c r="E21" s="100"/>
      <c r="F21" s="100"/>
      <c r="G21" s="100"/>
      <c r="H21" s="101"/>
      <c r="I21" s="19"/>
    </row>
    <row r="22" spans="2:9" x14ac:dyDescent="0.25">
      <c r="B22" s="99"/>
      <c r="C22" s="100"/>
      <c r="D22" s="100"/>
      <c r="E22" s="100"/>
      <c r="F22" s="100"/>
      <c r="G22" s="100"/>
      <c r="H22" s="101"/>
      <c r="I22" s="19"/>
    </row>
    <row r="23" spans="2:9" x14ac:dyDescent="0.25">
      <c r="B23" s="99"/>
      <c r="C23" s="100"/>
      <c r="D23" s="100"/>
      <c r="E23" s="100"/>
      <c r="F23" s="100"/>
      <c r="G23" s="100"/>
      <c r="H23" s="101"/>
      <c r="I23" s="19"/>
    </row>
    <row r="24" spans="2:9" x14ac:dyDescent="0.25">
      <c r="B24" s="99"/>
      <c r="C24" s="100"/>
      <c r="D24" s="100"/>
      <c r="E24" s="100"/>
      <c r="F24" s="100"/>
      <c r="G24" s="100"/>
      <c r="H24" s="101"/>
      <c r="I24" s="19"/>
    </row>
    <row r="25" spans="2:9" x14ac:dyDescent="0.25">
      <c r="B25" s="99"/>
      <c r="C25" s="100"/>
      <c r="D25" s="100"/>
      <c r="E25" s="100"/>
      <c r="F25" s="100"/>
      <c r="G25" s="100"/>
      <c r="H25" s="101"/>
      <c r="I25" s="19"/>
    </row>
    <row r="26" spans="2:9" x14ac:dyDescent="0.25">
      <c r="B26" s="99"/>
      <c r="C26" s="100"/>
      <c r="D26" s="100"/>
      <c r="E26" s="100"/>
      <c r="F26" s="100"/>
      <c r="G26" s="100"/>
      <c r="H26" s="101"/>
      <c r="I26" s="19"/>
    </row>
    <row r="27" spans="2:9" x14ac:dyDescent="0.25">
      <c r="B27" s="99"/>
      <c r="C27" s="100"/>
      <c r="D27" s="100"/>
      <c r="E27" s="100"/>
      <c r="F27" s="100"/>
      <c r="G27" s="100"/>
      <c r="H27" s="101"/>
      <c r="I27" s="19"/>
    </row>
    <row r="28" spans="2:9" x14ac:dyDescent="0.25">
      <c r="B28" s="99"/>
      <c r="C28" s="100"/>
      <c r="D28" s="100"/>
      <c r="E28" s="100"/>
      <c r="F28" s="100"/>
      <c r="G28" s="100"/>
      <c r="H28" s="101"/>
      <c r="I28" s="19"/>
    </row>
    <row r="29" spans="2:9" x14ac:dyDescent="0.25">
      <c r="B29" s="99"/>
      <c r="C29" s="100"/>
      <c r="D29" s="100"/>
      <c r="E29" s="100"/>
      <c r="F29" s="100"/>
      <c r="G29" s="100"/>
      <c r="H29" s="101"/>
      <c r="I29" s="19"/>
    </row>
    <row r="30" spans="2:9" x14ac:dyDescent="0.25">
      <c r="B30" s="99"/>
      <c r="C30" s="100"/>
      <c r="D30" s="100"/>
      <c r="E30" s="100"/>
      <c r="F30" s="100"/>
      <c r="G30" s="100"/>
      <c r="H30" s="101"/>
      <c r="I30" s="19"/>
    </row>
    <row r="31" spans="2:9" x14ac:dyDescent="0.25">
      <c r="B31" s="99"/>
      <c r="C31" s="100"/>
      <c r="D31" s="100"/>
      <c r="E31" s="100"/>
      <c r="F31" s="100"/>
      <c r="G31" s="100"/>
      <c r="H31" s="101"/>
      <c r="I31" s="19"/>
    </row>
    <row r="32" spans="2:9" x14ac:dyDescent="0.25">
      <c r="B32" s="99"/>
      <c r="C32" s="100"/>
      <c r="D32" s="100"/>
      <c r="E32" s="100"/>
      <c r="F32" s="100"/>
      <c r="G32" s="100"/>
      <c r="H32" s="101"/>
      <c r="I32" s="19"/>
    </row>
    <row r="33" spans="2:9" ht="15.75" thickBot="1" x14ac:dyDescent="0.3">
      <c r="B33" s="102"/>
      <c r="C33" s="103"/>
      <c r="D33" s="103"/>
      <c r="E33" s="103"/>
      <c r="F33" s="103"/>
      <c r="G33" s="103"/>
      <c r="H33" s="104"/>
      <c r="I33" s="19"/>
    </row>
    <row r="34" spans="2:9" x14ac:dyDescent="0.25">
      <c r="B34" s="19"/>
      <c r="C34" s="19"/>
      <c r="D34" s="19"/>
      <c r="E34" s="19"/>
      <c r="F34" s="19"/>
      <c r="G34" s="19"/>
      <c r="H34" s="19"/>
      <c r="I34" s="19"/>
    </row>
    <row r="35" spans="2:9" x14ac:dyDescent="0.25">
      <c r="B35" s="19"/>
      <c r="C35" s="19"/>
      <c r="D35" s="19"/>
      <c r="E35" s="19"/>
      <c r="F35" s="19"/>
      <c r="G35" s="19"/>
      <c r="H35" s="19"/>
      <c r="I35" s="19"/>
    </row>
    <row r="36" spans="2:9" x14ac:dyDescent="0.25">
      <c r="B36" s="19"/>
      <c r="C36" s="19"/>
      <c r="D36" s="19"/>
      <c r="E36" s="19"/>
      <c r="F36" s="19"/>
      <c r="G36" s="19"/>
      <c r="H36" s="19"/>
      <c r="I36" s="19"/>
    </row>
    <row r="37" spans="2:9" x14ac:dyDescent="0.25">
      <c r="B37" s="19"/>
      <c r="C37" s="19"/>
      <c r="D37" s="19"/>
      <c r="E37" s="19"/>
      <c r="F37" s="19"/>
      <c r="G37" s="19"/>
      <c r="H37" s="19"/>
      <c r="I37" s="19"/>
    </row>
    <row r="38" spans="2:9" x14ac:dyDescent="0.25">
      <c r="B38" s="19"/>
      <c r="C38" s="19"/>
      <c r="D38" s="19"/>
      <c r="E38" s="19"/>
      <c r="F38" s="19"/>
      <c r="G38" s="19"/>
      <c r="H38" s="19"/>
      <c r="I38" s="19"/>
    </row>
    <row r="39" spans="2:9" x14ac:dyDescent="0.25">
      <c r="B39" s="19"/>
      <c r="C39" s="19"/>
      <c r="D39" s="19"/>
      <c r="E39" s="19"/>
      <c r="F39" s="19"/>
      <c r="G39" s="19"/>
      <c r="H39" s="19"/>
      <c r="I39" s="19"/>
    </row>
    <row r="40" spans="2:9" x14ac:dyDescent="0.25">
      <c r="B40" s="19"/>
      <c r="C40" s="19"/>
      <c r="D40" s="19"/>
      <c r="E40" s="19"/>
      <c r="F40" s="19"/>
      <c r="G40" s="19"/>
      <c r="H40" s="19"/>
      <c r="I40" s="19"/>
    </row>
    <row r="41" spans="2:9" x14ac:dyDescent="0.25">
      <c r="B41" s="19"/>
      <c r="C41" s="19"/>
      <c r="D41" s="19"/>
      <c r="E41" s="19"/>
      <c r="F41" s="19"/>
      <c r="G41" s="19"/>
      <c r="H41" s="19"/>
      <c r="I41" s="19"/>
    </row>
    <row r="42" spans="2:9" x14ac:dyDescent="0.25">
      <c r="B42" s="19"/>
      <c r="C42" s="19"/>
      <c r="D42" s="19"/>
      <c r="E42" s="19"/>
      <c r="F42" s="19"/>
      <c r="G42" s="19"/>
      <c r="H42" s="19"/>
      <c r="I42" s="19"/>
    </row>
    <row r="43" spans="2:9" x14ac:dyDescent="0.25">
      <c r="B43" s="19"/>
      <c r="C43" s="19"/>
      <c r="D43" s="19"/>
      <c r="E43" s="19"/>
      <c r="F43" s="19"/>
      <c r="G43" s="19"/>
      <c r="H43" s="19"/>
      <c r="I43" s="19"/>
    </row>
    <row r="44" spans="2:9" x14ac:dyDescent="0.25">
      <c r="B44" s="19"/>
      <c r="C44" s="19"/>
      <c r="D44" s="19"/>
      <c r="E44" s="19"/>
      <c r="F44" s="19"/>
      <c r="G44" s="19"/>
      <c r="H44" s="19"/>
      <c r="I44" s="19"/>
    </row>
    <row r="45" spans="2:9" x14ac:dyDescent="0.25">
      <c r="B45" s="19"/>
      <c r="C45" s="19"/>
      <c r="D45" s="19"/>
      <c r="E45" s="19"/>
      <c r="F45" s="19"/>
      <c r="G45" s="19"/>
      <c r="H45" s="19"/>
      <c r="I45" s="19"/>
    </row>
    <row r="46" spans="2:9" x14ac:dyDescent="0.25">
      <c r="B46" s="19"/>
      <c r="C46" s="19"/>
      <c r="D46" s="19"/>
      <c r="E46" s="19"/>
      <c r="F46" s="19"/>
      <c r="G46" s="19"/>
      <c r="H46" s="19"/>
      <c r="I46" s="19"/>
    </row>
    <row r="47" spans="2:9" x14ac:dyDescent="0.25">
      <c r="B47" s="19"/>
      <c r="C47" s="19"/>
      <c r="D47" s="19"/>
      <c r="E47" s="19"/>
      <c r="F47" s="19"/>
      <c r="G47" s="19"/>
      <c r="H47" s="19"/>
      <c r="I47" s="19"/>
    </row>
  </sheetData>
  <mergeCells count="1">
    <mergeCell ref="B2:H3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94A94-C75B-40E7-BEA5-605C5C7CE1D3}">
  <sheetPr codeName="Sheet3">
    <tabColor theme="4"/>
    <pageSetUpPr fitToPage="1"/>
  </sheetPr>
  <dimension ref="A1:I118"/>
  <sheetViews>
    <sheetView view="pageBreakPreview" topLeftCell="B1" zoomScale="70" zoomScaleNormal="70" zoomScaleSheetLayoutView="70" workbookViewId="0">
      <selection activeCell="D48" sqref="D48"/>
    </sheetView>
  </sheetViews>
  <sheetFormatPr defaultColWidth="9.28515625" defaultRowHeight="18" outlineLevelRow="1" x14ac:dyDescent="0.25"/>
  <cols>
    <col min="1" max="1" width="13.42578125" style="12" customWidth="1"/>
    <col min="2" max="2" width="57.28515625" style="12" customWidth="1"/>
    <col min="3" max="3" width="47.5703125" style="12" customWidth="1"/>
    <col min="4" max="4" width="116.7109375" style="12" customWidth="1"/>
    <col min="5" max="6" width="17.28515625" style="91" customWidth="1"/>
    <col min="7" max="7" width="19" style="91" customWidth="1"/>
    <col min="8" max="8" width="2.28515625" style="36" customWidth="1"/>
    <col min="9" max="9" width="37.5703125" style="12" customWidth="1"/>
    <col min="10" max="10" width="9.28515625" style="12"/>
    <col min="11" max="11" width="27.42578125" style="12" customWidth="1"/>
    <col min="12" max="16384" width="9.28515625" style="12"/>
  </cols>
  <sheetData>
    <row r="1" spans="1:9" ht="76.150000000000006" customHeight="1" thickBot="1" x14ac:dyDescent="0.3">
      <c r="A1" s="114" t="s">
        <v>60</v>
      </c>
      <c r="B1" s="114"/>
      <c r="C1" s="114"/>
      <c r="D1" s="114"/>
      <c r="E1" s="114"/>
      <c r="F1" s="114"/>
      <c r="G1" s="114"/>
      <c r="H1" s="114"/>
      <c r="I1" s="114"/>
    </row>
    <row r="2" spans="1:9" x14ac:dyDescent="0.25">
      <c r="A2" s="23"/>
      <c r="B2" s="24"/>
      <c r="C2" s="24"/>
      <c r="D2" s="24"/>
      <c r="E2" s="81"/>
      <c r="F2" s="81"/>
      <c r="G2" s="81"/>
      <c r="H2" s="24"/>
      <c r="I2" s="27"/>
    </row>
    <row r="3" spans="1:9" ht="23.25" x14ac:dyDescent="0.35">
      <c r="A3" s="115" t="s">
        <v>42</v>
      </c>
      <c r="B3" s="116"/>
      <c r="C3" s="117" t="s">
        <v>58</v>
      </c>
      <c r="D3" s="117"/>
      <c r="E3" s="117"/>
      <c r="F3" s="117"/>
      <c r="G3" s="117"/>
      <c r="H3" s="117"/>
      <c r="I3" s="30"/>
    </row>
    <row r="4" spans="1:9" ht="20.25" x14ac:dyDescent="0.3">
      <c r="A4" s="118" t="s">
        <v>43</v>
      </c>
      <c r="B4" s="119"/>
      <c r="C4" s="120" t="s">
        <v>59</v>
      </c>
      <c r="D4" s="120"/>
      <c r="E4" s="120"/>
      <c r="F4" s="120"/>
      <c r="G4" s="120"/>
      <c r="H4" s="120"/>
      <c r="I4" s="30"/>
    </row>
    <row r="5" spans="1:9" ht="20.25" x14ac:dyDescent="0.3">
      <c r="A5" s="118" t="s">
        <v>41</v>
      </c>
      <c r="B5" s="119"/>
      <c r="C5" s="121">
        <v>45809</v>
      </c>
      <c r="D5" s="121"/>
      <c r="E5" s="121"/>
      <c r="F5" s="121"/>
      <c r="G5" s="121"/>
      <c r="H5" s="121"/>
      <c r="I5" s="30"/>
    </row>
    <row r="6" spans="1:9" ht="18.75" thickBot="1" x14ac:dyDescent="0.3">
      <c r="A6" s="25"/>
      <c r="B6" s="26"/>
      <c r="C6" s="26"/>
      <c r="D6" s="26"/>
      <c r="E6" s="26"/>
      <c r="F6" s="26"/>
      <c r="G6" s="26"/>
      <c r="H6" s="28"/>
      <c r="I6" s="29"/>
    </row>
    <row r="7" spans="1:9" x14ac:dyDescent="0.25">
      <c r="A7" s="105"/>
      <c r="B7" s="106"/>
      <c r="C7" s="106"/>
      <c r="D7" s="106"/>
      <c r="E7" s="106"/>
      <c r="F7" s="106"/>
      <c r="G7" s="106"/>
      <c r="H7" s="106"/>
      <c r="I7" s="111" t="s">
        <v>0</v>
      </c>
    </row>
    <row r="8" spans="1:9" x14ac:dyDescent="0.25">
      <c r="A8" s="107"/>
      <c r="B8" s="108"/>
      <c r="C8" s="108"/>
      <c r="D8" s="108"/>
      <c r="E8" s="108"/>
      <c r="F8" s="108"/>
      <c r="G8" s="108"/>
      <c r="H8" s="108"/>
      <c r="I8" s="112"/>
    </row>
    <row r="9" spans="1:9" ht="3.6" customHeight="1" thickBot="1" x14ac:dyDescent="0.3">
      <c r="A9" s="109"/>
      <c r="B9" s="110"/>
      <c r="C9" s="110"/>
      <c r="D9" s="110"/>
      <c r="E9" s="110"/>
      <c r="F9" s="110"/>
      <c r="G9" s="110"/>
      <c r="H9" s="110"/>
      <c r="I9" s="113"/>
    </row>
    <row r="10" spans="1:9" ht="32.65" customHeight="1" thickBot="1" x14ac:dyDescent="0.3">
      <c r="A10" s="44" t="s">
        <v>54</v>
      </c>
      <c r="B10" s="24"/>
      <c r="C10" s="24"/>
      <c r="D10" s="24"/>
      <c r="E10" s="81"/>
      <c r="F10" s="81"/>
      <c r="G10" s="81"/>
      <c r="H10" s="24"/>
      <c r="I10" s="45"/>
    </row>
    <row r="11" spans="1:9" s="13" customFormat="1" ht="21.75" customHeight="1" thickBot="1" x14ac:dyDescent="0.3">
      <c r="A11" s="32" t="s">
        <v>1</v>
      </c>
      <c r="B11" s="80" t="s">
        <v>36</v>
      </c>
      <c r="C11" s="40"/>
      <c r="D11" s="41"/>
      <c r="E11" s="82"/>
      <c r="F11" s="83"/>
      <c r="G11" s="83"/>
      <c r="H11" s="38"/>
      <c r="I11" s="46"/>
    </row>
    <row r="12" spans="1:9" ht="21" customHeight="1" x14ac:dyDescent="0.25">
      <c r="A12" s="32"/>
      <c r="B12" s="39" t="s">
        <v>2</v>
      </c>
      <c r="C12" s="39" t="s">
        <v>44</v>
      </c>
      <c r="D12" s="36" t="s">
        <v>82</v>
      </c>
      <c r="E12" s="84" t="s">
        <v>63</v>
      </c>
      <c r="F12" s="84" t="s">
        <v>66</v>
      </c>
      <c r="G12" s="84" t="s">
        <v>64</v>
      </c>
      <c r="I12" s="47"/>
    </row>
    <row r="13" spans="1:9" ht="18.75" customHeight="1" x14ac:dyDescent="0.25">
      <c r="A13" s="33"/>
      <c r="B13" s="14" t="s">
        <v>8</v>
      </c>
      <c r="C13" s="20" t="s">
        <v>23</v>
      </c>
      <c r="D13" s="21" t="s">
        <v>86</v>
      </c>
      <c r="E13" s="85">
        <f>5*50</f>
        <v>250</v>
      </c>
      <c r="F13" s="85" t="s">
        <v>69</v>
      </c>
      <c r="G13" s="92">
        <v>60</v>
      </c>
      <c r="I13" s="15">
        <f>E13*G13</f>
        <v>15000</v>
      </c>
    </row>
    <row r="14" spans="1:9" ht="18.75" customHeight="1" x14ac:dyDescent="0.25">
      <c r="A14" s="33"/>
      <c r="B14" s="14" t="s">
        <v>8</v>
      </c>
      <c r="C14" s="20" t="s">
        <v>23</v>
      </c>
      <c r="D14" s="14" t="s">
        <v>87</v>
      </c>
      <c r="E14" s="85">
        <f>20*50</f>
        <v>1000</v>
      </c>
      <c r="F14" s="85" t="s">
        <v>69</v>
      </c>
      <c r="G14" s="92">
        <v>25</v>
      </c>
      <c r="I14" s="15">
        <f>E14*G14</f>
        <v>25000</v>
      </c>
    </row>
    <row r="15" spans="1:9" ht="18.75" customHeight="1" x14ac:dyDescent="0.25">
      <c r="A15" s="33"/>
      <c r="B15" s="14" t="s">
        <v>8</v>
      </c>
      <c r="C15" s="22" t="s">
        <v>23</v>
      </c>
      <c r="D15" s="21" t="s">
        <v>88</v>
      </c>
      <c r="E15" s="85">
        <f>20*50</f>
        <v>1000</v>
      </c>
      <c r="F15" s="85" t="s">
        <v>69</v>
      </c>
      <c r="G15" s="92">
        <v>35</v>
      </c>
      <c r="I15" s="15">
        <f>E15*G15</f>
        <v>35000</v>
      </c>
    </row>
    <row r="16" spans="1:9" ht="18.75" customHeight="1" x14ac:dyDescent="0.25">
      <c r="A16" s="33"/>
      <c r="B16" s="14" t="s">
        <v>16</v>
      </c>
      <c r="C16" s="20" t="s">
        <v>30</v>
      </c>
      <c r="D16" s="14" t="s">
        <v>34</v>
      </c>
      <c r="E16" s="85">
        <f>20*60*2</f>
        <v>2400</v>
      </c>
      <c r="F16" s="85" t="s">
        <v>70</v>
      </c>
      <c r="G16" s="92">
        <v>1</v>
      </c>
      <c r="I16" s="15">
        <f>E16*G16</f>
        <v>2400</v>
      </c>
    </row>
    <row r="17" spans="1:9" ht="18.75" customHeight="1" x14ac:dyDescent="0.25">
      <c r="A17" s="33"/>
      <c r="B17" s="14"/>
      <c r="C17" s="20"/>
      <c r="D17" s="14"/>
      <c r="E17" s="85"/>
      <c r="F17" s="85"/>
      <c r="G17" s="92"/>
      <c r="I17" s="15">
        <f>E17*G17</f>
        <v>0</v>
      </c>
    </row>
    <row r="18" spans="1:9" ht="16.5" customHeight="1" thickBot="1" x14ac:dyDescent="0.3">
      <c r="A18" s="33"/>
      <c r="B18" s="35"/>
      <c r="C18" s="35"/>
      <c r="D18" s="35"/>
      <c r="E18" s="83"/>
      <c r="F18" s="83"/>
      <c r="G18" s="83"/>
      <c r="I18" s="48"/>
    </row>
    <row r="19" spans="1:9" ht="21.75" customHeight="1" thickBot="1" x14ac:dyDescent="0.3">
      <c r="A19" s="32" t="s">
        <v>5</v>
      </c>
      <c r="B19" s="80" t="s">
        <v>37</v>
      </c>
      <c r="C19" s="40"/>
      <c r="D19" s="41"/>
      <c r="E19" s="82"/>
      <c r="F19" s="83"/>
      <c r="G19" s="83"/>
      <c r="I19" s="47"/>
    </row>
    <row r="20" spans="1:9" ht="21.75" customHeight="1" x14ac:dyDescent="0.25">
      <c r="A20" s="32"/>
      <c r="B20" s="37" t="s">
        <v>2</v>
      </c>
      <c r="C20" s="39" t="s">
        <v>44</v>
      </c>
      <c r="D20" s="36" t="s">
        <v>83</v>
      </c>
      <c r="E20" s="84" t="s">
        <v>63</v>
      </c>
      <c r="F20" s="84" t="s">
        <v>66</v>
      </c>
      <c r="G20" s="84" t="s">
        <v>64</v>
      </c>
      <c r="I20" s="47"/>
    </row>
    <row r="21" spans="1:9" ht="18.75" customHeight="1" x14ac:dyDescent="0.25">
      <c r="A21" s="33"/>
      <c r="B21" s="14" t="s">
        <v>16</v>
      </c>
      <c r="C21" s="20" t="s">
        <v>31</v>
      </c>
      <c r="D21" s="75" t="s">
        <v>55</v>
      </c>
      <c r="E21" s="86">
        <v>149.25</v>
      </c>
      <c r="F21" s="86" t="s">
        <v>71</v>
      </c>
      <c r="G21" s="93">
        <v>0.67</v>
      </c>
      <c r="I21" s="15">
        <f>G21*E21</f>
        <v>99.997500000000002</v>
      </c>
    </row>
    <row r="22" spans="1:9" ht="18.75" customHeight="1" x14ac:dyDescent="0.25">
      <c r="A22" s="33"/>
      <c r="B22" s="14" t="s">
        <v>18</v>
      </c>
      <c r="C22" s="20" t="s">
        <v>45</v>
      </c>
      <c r="D22" s="14" t="s">
        <v>97</v>
      </c>
      <c r="E22" s="85">
        <v>8</v>
      </c>
      <c r="F22" s="85" t="s">
        <v>69</v>
      </c>
      <c r="G22" s="92">
        <v>125</v>
      </c>
      <c r="I22" s="15">
        <f>G22*E22</f>
        <v>1000</v>
      </c>
    </row>
    <row r="23" spans="1:9" ht="18.75" customHeight="1" x14ac:dyDescent="0.25">
      <c r="A23" s="33"/>
      <c r="B23" s="14" t="s">
        <v>16</v>
      </c>
      <c r="C23" s="20" t="s">
        <v>32</v>
      </c>
      <c r="D23" s="14" t="s">
        <v>35</v>
      </c>
      <c r="E23" s="85">
        <v>5</v>
      </c>
      <c r="F23" s="85" t="s">
        <v>69</v>
      </c>
      <c r="G23" s="92">
        <v>100</v>
      </c>
      <c r="I23" s="15">
        <f>G23*E23</f>
        <v>500</v>
      </c>
    </row>
    <row r="24" spans="1:9" ht="18.75" customHeight="1" x14ac:dyDescent="0.25">
      <c r="A24" s="33"/>
      <c r="B24" s="14" t="s">
        <v>16</v>
      </c>
      <c r="C24" s="14" t="s">
        <v>24</v>
      </c>
      <c r="D24" s="14" t="s">
        <v>89</v>
      </c>
      <c r="E24" s="85">
        <v>7</v>
      </c>
      <c r="F24" s="85" t="s">
        <v>69</v>
      </c>
      <c r="G24" s="92">
        <v>50</v>
      </c>
      <c r="I24" s="15">
        <f>G24*E24</f>
        <v>350</v>
      </c>
    </row>
    <row r="25" spans="1:9" ht="18.75" customHeight="1" x14ac:dyDescent="0.25">
      <c r="A25" s="33"/>
      <c r="B25" s="14"/>
      <c r="C25" s="14"/>
      <c r="D25" s="14"/>
      <c r="E25" s="85"/>
      <c r="F25" s="85"/>
      <c r="G25" s="92"/>
      <c r="I25" s="15">
        <f>G25*E25</f>
        <v>0</v>
      </c>
    </row>
    <row r="26" spans="1:9" ht="16.5" customHeight="1" thickBot="1" x14ac:dyDescent="0.3">
      <c r="A26" s="33"/>
      <c r="B26" s="35"/>
      <c r="C26" s="35"/>
      <c r="D26" s="35"/>
      <c r="E26" s="83"/>
      <c r="F26" s="83"/>
      <c r="G26" s="83"/>
      <c r="I26" s="48"/>
    </row>
    <row r="27" spans="1:9" ht="21.75" customHeight="1" thickBot="1" x14ac:dyDescent="0.3">
      <c r="A27" s="32" t="s">
        <v>6</v>
      </c>
      <c r="B27" s="80" t="s">
        <v>38</v>
      </c>
      <c r="C27" s="40"/>
      <c r="D27" s="41"/>
      <c r="E27" s="82"/>
      <c r="F27" s="83"/>
      <c r="G27" s="83"/>
      <c r="I27" s="47"/>
    </row>
    <row r="28" spans="1:9" ht="21.75" customHeight="1" x14ac:dyDescent="0.25">
      <c r="A28" s="32"/>
      <c r="B28" s="37" t="s">
        <v>2</v>
      </c>
      <c r="C28" s="39" t="s">
        <v>44</v>
      </c>
      <c r="D28" s="39" t="s">
        <v>84</v>
      </c>
      <c r="E28" s="84" t="s">
        <v>63</v>
      </c>
      <c r="F28" s="84" t="s">
        <v>66</v>
      </c>
      <c r="G28" s="84" t="s">
        <v>64</v>
      </c>
      <c r="I28" s="47"/>
    </row>
    <row r="29" spans="1:9" ht="18.75" customHeight="1" x14ac:dyDescent="0.25">
      <c r="A29" s="33"/>
      <c r="B29" s="14" t="s">
        <v>8</v>
      </c>
      <c r="C29" s="22" t="s">
        <v>23</v>
      </c>
      <c r="D29" s="21" t="s">
        <v>90</v>
      </c>
      <c r="E29" s="85">
        <f>40*4</f>
        <v>160</v>
      </c>
      <c r="F29" s="85" t="s">
        <v>69</v>
      </c>
      <c r="G29" s="92">
        <v>34</v>
      </c>
      <c r="I29" s="15">
        <f>E29*G29</f>
        <v>5440</v>
      </c>
    </row>
    <row r="30" spans="1:9" ht="18.75" customHeight="1" x14ac:dyDescent="0.25">
      <c r="A30" s="33"/>
      <c r="B30" s="14" t="s">
        <v>18</v>
      </c>
      <c r="C30" s="76" t="s">
        <v>45</v>
      </c>
      <c r="D30" s="75" t="s">
        <v>91</v>
      </c>
      <c r="E30" s="86">
        <v>40</v>
      </c>
      <c r="F30" s="86" t="s">
        <v>69</v>
      </c>
      <c r="G30" s="93">
        <v>30</v>
      </c>
      <c r="I30" s="15">
        <f>E30*G30</f>
        <v>1200</v>
      </c>
    </row>
    <row r="31" spans="1:9" ht="18.75" customHeight="1" x14ac:dyDescent="0.25">
      <c r="A31" s="33"/>
      <c r="B31" s="14" t="s">
        <v>16</v>
      </c>
      <c r="C31" s="14" t="s">
        <v>33</v>
      </c>
      <c r="D31" s="75" t="s">
        <v>72</v>
      </c>
      <c r="E31" s="85">
        <v>23</v>
      </c>
      <c r="F31" s="85" t="s">
        <v>73</v>
      </c>
      <c r="G31" s="92">
        <v>20</v>
      </c>
      <c r="I31" s="15">
        <f t="shared" ref="I31:I33" si="0">E31*G31</f>
        <v>460</v>
      </c>
    </row>
    <row r="32" spans="1:9" ht="18.75" customHeight="1" x14ac:dyDescent="0.25">
      <c r="A32" s="33"/>
      <c r="B32" s="14" t="s">
        <v>18</v>
      </c>
      <c r="C32" s="20" t="s">
        <v>46</v>
      </c>
      <c r="D32" s="75" t="s">
        <v>92</v>
      </c>
      <c r="E32" s="85">
        <v>52</v>
      </c>
      <c r="F32" s="85" t="s">
        <v>69</v>
      </c>
      <c r="G32" s="92">
        <v>125</v>
      </c>
      <c r="I32" s="15">
        <f t="shared" si="0"/>
        <v>6500</v>
      </c>
    </row>
    <row r="33" spans="1:9" ht="18.75" customHeight="1" x14ac:dyDescent="0.25">
      <c r="A33" s="33"/>
      <c r="B33" s="14"/>
      <c r="C33" s="20"/>
      <c r="D33" s="14"/>
      <c r="E33" s="85"/>
      <c r="F33" s="85"/>
      <c r="G33" s="92"/>
      <c r="I33" s="15">
        <f t="shared" si="0"/>
        <v>0</v>
      </c>
    </row>
    <row r="34" spans="1:9" ht="16.5" customHeight="1" thickBot="1" x14ac:dyDescent="0.3">
      <c r="A34" s="33"/>
      <c r="B34" s="35"/>
      <c r="C34" s="35"/>
      <c r="D34" s="35"/>
      <c r="E34" s="83"/>
      <c r="F34" s="83"/>
      <c r="G34" s="83"/>
      <c r="I34" s="48"/>
    </row>
    <row r="35" spans="1:9" ht="21.75" customHeight="1" thickBot="1" x14ac:dyDescent="0.3">
      <c r="A35" s="32" t="s">
        <v>7</v>
      </c>
      <c r="B35" s="80" t="s">
        <v>39</v>
      </c>
      <c r="C35" s="42"/>
      <c r="D35" s="41"/>
      <c r="E35" s="82"/>
      <c r="F35" s="83"/>
      <c r="G35" s="83"/>
      <c r="I35" s="47"/>
    </row>
    <row r="36" spans="1:9" ht="21.75" customHeight="1" x14ac:dyDescent="0.25">
      <c r="A36" s="32"/>
      <c r="B36" s="37" t="s">
        <v>2</v>
      </c>
      <c r="C36" s="39" t="s">
        <v>44</v>
      </c>
      <c r="D36" s="36" t="s">
        <v>82</v>
      </c>
      <c r="E36" s="84" t="s">
        <v>63</v>
      </c>
      <c r="F36" s="84" t="s">
        <v>66</v>
      </c>
      <c r="G36" s="84" t="s">
        <v>64</v>
      </c>
      <c r="I36" s="47"/>
    </row>
    <row r="37" spans="1:9" ht="18.75" customHeight="1" x14ac:dyDescent="0.25">
      <c r="A37" s="33"/>
      <c r="B37" s="14" t="s">
        <v>8</v>
      </c>
      <c r="C37" s="20" t="s">
        <v>23</v>
      </c>
      <c r="D37" s="21" t="s">
        <v>93</v>
      </c>
      <c r="E37" s="85">
        <f>5*2</f>
        <v>10</v>
      </c>
      <c r="F37" s="85" t="s">
        <v>69</v>
      </c>
      <c r="G37" s="92">
        <v>50</v>
      </c>
      <c r="I37" s="15">
        <f>E37*G37</f>
        <v>500</v>
      </c>
    </row>
    <row r="38" spans="1:9" ht="18.75" customHeight="1" x14ac:dyDescent="0.25">
      <c r="A38" s="33"/>
      <c r="B38" s="14" t="s">
        <v>8</v>
      </c>
      <c r="C38" s="20" t="s">
        <v>23</v>
      </c>
      <c r="D38" s="14" t="s">
        <v>87</v>
      </c>
      <c r="E38" s="85">
        <f>20*2</f>
        <v>40</v>
      </c>
      <c r="F38" s="85" t="s">
        <v>69</v>
      </c>
      <c r="G38" s="92">
        <v>25</v>
      </c>
      <c r="I38" s="15">
        <f>E38*G38</f>
        <v>1000</v>
      </c>
    </row>
    <row r="39" spans="1:9" ht="18.75" customHeight="1" x14ac:dyDescent="0.25">
      <c r="A39" s="33"/>
      <c r="B39" s="14" t="s">
        <v>16</v>
      </c>
      <c r="C39" s="14" t="s">
        <v>27</v>
      </c>
      <c r="D39" s="75" t="s">
        <v>62</v>
      </c>
      <c r="E39" s="85">
        <v>8</v>
      </c>
      <c r="F39" s="85" t="s">
        <v>74</v>
      </c>
      <c r="G39" s="92">
        <v>8</v>
      </c>
      <c r="I39" s="15">
        <f t="shared" ref="I39:I41" si="1">E39*G39</f>
        <v>64</v>
      </c>
    </row>
    <row r="40" spans="1:9" ht="18.75" customHeight="1" x14ac:dyDescent="0.25">
      <c r="A40" s="33"/>
      <c r="B40" s="14" t="s">
        <v>17</v>
      </c>
      <c r="C40" s="14" t="s">
        <v>57</v>
      </c>
      <c r="D40" s="14" t="s">
        <v>94</v>
      </c>
      <c r="E40" s="85">
        <v>1</v>
      </c>
      <c r="F40" s="85" t="s">
        <v>75</v>
      </c>
      <c r="G40" s="92">
        <v>100</v>
      </c>
      <c r="I40" s="15">
        <f t="shared" si="1"/>
        <v>100</v>
      </c>
    </row>
    <row r="41" spans="1:9" ht="18.75" customHeight="1" x14ac:dyDescent="0.25">
      <c r="A41" s="33"/>
      <c r="B41" s="14"/>
      <c r="C41" s="14"/>
      <c r="D41" s="14"/>
      <c r="E41" s="85"/>
      <c r="F41" s="85"/>
      <c r="G41" s="92"/>
      <c r="I41" s="15">
        <f t="shared" si="1"/>
        <v>0</v>
      </c>
    </row>
    <row r="42" spans="1:9" ht="18.75" thickBot="1" x14ac:dyDescent="0.3">
      <c r="A42" s="34"/>
      <c r="B42" s="39"/>
      <c r="C42" s="36"/>
      <c r="D42" s="36"/>
      <c r="E42" s="83"/>
      <c r="F42" s="83"/>
      <c r="G42" s="83"/>
      <c r="I42" s="48"/>
    </row>
    <row r="43" spans="1:9" ht="21.75" customHeight="1" thickBot="1" x14ac:dyDescent="0.3">
      <c r="A43" s="32" t="s">
        <v>9</v>
      </c>
      <c r="B43" s="80" t="s">
        <v>40</v>
      </c>
      <c r="C43" s="42"/>
      <c r="D43" s="41"/>
      <c r="E43" s="82"/>
      <c r="F43" s="83"/>
      <c r="G43" s="83"/>
      <c r="I43" s="47"/>
    </row>
    <row r="44" spans="1:9" ht="21.75" customHeight="1" x14ac:dyDescent="0.25">
      <c r="A44" s="32"/>
      <c r="B44" s="37" t="s">
        <v>2</v>
      </c>
      <c r="C44" s="39" t="s">
        <v>44</v>
      </c>
      <c r="D44" s="39" t="s">
        <v>56</v>
      </c>
      <c r="E44" s="84" t="s">
        <v>63</v>
      </c>
      <c r="F44" s="84" t="s">
        <v>66</v>
      </c>
      <c r="G44" s="84" t="s">
        <v>64</v>
      </c>
      <c r="I44" s="47"/>
    </row>
    <row r="45" spans="1:9" ht="18.75" customHeight="1" x14ac:dyDescent="0.25">
      <c r="A45" s="33"/>
      <c r="B45" s="14" t="s">
        <v>8</v>
      </c>
      <c r="C45" s="22" t="s">
        <v>23</v>
      </c>
      <c r="D45" s="21" t="s">
        <v>95</v>
      </c>
      <c r="E45" s="85">
        <f>40*40</f>
        <v>1600</v>
      </c>
      <c r="F45" s="85" t="s">
        <v>69</v>
      </c>
      <c r="G45" s="92">
        <v>36</v>
      </c>
      <c r="I45" s="15">
        <f t="shared" ref="I45:I50" si="2">E45*G45</f>
        <v>57600</v>
      </c>
    </row>
    <row r="46" spans="1:9" ht="18.75" customHeight="1" x14ac:dyDescent="0.25">
      <c r="A46" s="33"/>
      <c r="B46" s="14" t="s">
        <v>18</v>
      </c>
      <c r="C46" s="20" t="s">
        <v>45</v>
      </c>
      <c r="D46" s="14" t="s">
        <v>96</v>
      </c>
      <c r="E46" s="85">
        <f>40*2</f>
        <v>80</v>
      </c>
      <c r="F46" s="85" t="s">
        <v>69</v>
      </c>
      <c r="G46" s="92">
        <v>30</v>
      </c>
      <c r="I46" s="15">
        <f t="shared" si="2"/>
        <v>2400</v>
      </c>
    </row>
    <row r="47" spans="1:9" ht="18.75" customHeight="1" x14ac:dyDescent="0.25">
      <c r="A47" s="33"/>
      <c r="B47" s="14" t="s">
        <v>16</v>
      </c>
      <c r="C47" s="20" t="s">
        <v>48</v>
      </c>
      <c r="D47" s="14" t="s">
        <v>80</v>
      </c>
      <c r="E47" s="85">
        <v>1</v>
      </c>
      <c r="F47" s="85" t="s">
        <v>81</v>
      </c>
      <c r="G47" s="92">
        <f>400+52+12+275</f>
        <v>739</v>
      </c>
      <c r="I47" s="15">
        <f t="shared" si="2"/>
        <v>739</v>
      </c>
    </row>
    <row r="48" spans="1:9" ht="18.75" customHeight="1" x14ac:dyDescent="0.25">
      <c r="A48" s="33"/>
      <c r="B48" s="14" t="s">
        <v>17</v>
      </c>
      <c r="C48" s="20" t="s">
        <v>47</v>
      </c>
      <c r="D48" s="75" t="s">
        <v>99</v>
      </c>
      <c r="E48" s="86">
        <v>50</v>
      </c>
      <c r="F48" s="86" t="s">
        <v>76</v>
      </c>
      <c r="G48" s="93">
        <v>250</v>
      </c>
      <c r="I48" s="15">
        <f t="shared" si="2"/>
        <v>12500</v>
      </c>
    </row>
    <row r="49" spans="1:9" ht="18.75" customHeight="1" x14ac:dyDescent="0.25">
      <c r="A49" s="33"/>
      <c r="B49" s="14" t="s">
        <v>17</v>
      </c>
      <c r="C49" s="20" t="s">
        <v>26</v>
      </c>
      <c r="D49" s="75" t="s">
        <v>61</v>
      </c>
      <c r="E49" s="86">
        <v>25</v>
      </c>
      <c r="F49" s="86" t="s">
        <v>77</v>
      </c>
      <c r="G49" s="93">
        <v>2000</v>
      </c>
      <c r="I49" s="15">
        <f t="shared" si="2"/>
        <v>50000</v>
      </c>
    </row>
    <row r="50" spans="1:9" ht="18.75" customHeight="1" x14ac:dyDescent="0.25">
      <c r="A50" s="33"/>
      <c r="B50" s="14" t="s">
        <v>18</v>
      </c>
      <c r="C50" s="20" t="s">
        <v>46</v>
      </c>
      <c r="D50" s="75" t="s">
        <v>79</v>
      </c>
      <c r="E50" s="86">
        <v>8</v>
      </c>
      <c r="F50" s="86" t="s">
        <v>78</v>
      </c>
      <c r="G50" s="93">
        <v>200</v>
      </c>
      <c r="I50" s="15">
        <f t="shared" si="2"/>
        <v>1600</v>
      </c>
    </row>
    <row r="51" spans="1:9" x14ac:dyDescent="0.25">
      <c r="A51" s="34"/>
      <c r="B51" s="39"/>
      <c r="C51" s="36"/>
      <c r="D51" s="36"/>
      <c r="E51" s="83"/>
      <c r="F51" s="83"/>
      <c r="G51" s="83"/>
      <c r="I51" s="48"/>
    </row>
    <row r="52" spans="1:9" ht="21.75" hidden="1" customHeight="1" outlineLevel="1" thickBot="1" x14ac:dyDescent="0.3">
      <c r="A52" s="32" t="s">
        <v>10</v>
      </c>
      <c r="B52" s="64"/>
      <c r="C52" s="65"/>
      <c r="D52" s="58"/>
      <c r="E52" s="87"/>
      <c r="F52" s="87"/>
      <c r="G52" s="87"/>
      <c r="I52" s="47"/>
    </row>
    <row r="53" spans="1:9" ht="21.75" hidden="1" customHeight="1" outlineLevel="1" x14ac:dyDescent="0.25">
      <c r="A53" s="32"/>
      <c r="B53" s="37" t="s">
        <v>2</v>
      </c>
      <c r="C53" s="36" t="s">
        <v>3</v>
      </c>
      <c r="D53" s="24" t="s">
        <v>4</v>
      </c>
      <c r="E53" s="83"/>
      <c r="F53" s="83"/>
      <c r="G53" s="83"/>
      <c r="I53" s="47"/>
    </row>
    <row r="54" spans="1:9" ht="18.75" hidden="1" customHeight="1" outlineLevel="1" x14ac:dyDescent="0.25">
      <c r="A54" s="33"/>
      <c r="B54" s="59"/>
      <c r="C54" s="59"/>
      <c r="D54" s="59"/>
      <c r="E54" s="88"/>
      <c r="F54" s="88"/>
      <c r="G54" s="88"/>
      <c r="I54" s="53"/>
    </row>
    <row r="55" spans="1:9" ht="18.75" hidden="1" customHeight="1" outlineLevel="1" x14ac:dyDescent="0.25">
      <c r="A55" s="33"/>
      <c r="B55" s="59"/>
      <c r="C55" s="59"/>
      <c r="D55" s="59"/>
      <c r="E55" s="88"/>
      <c r="F55" s="88"/>
      <c r="G55" s="88"/>
      <c r="I55" s="53"/>
    </row>
    <row r="56" spans="1:9" ht="18.75" hidden="1" customHeight="1" outlineLevel="1" x14ac:dyDescent="0.25">
      <c r="A56" s="33"/>
      <c r="B56" s="59"/>
      <c r="C56" s="59"/>
      <c r="D56" s="59"/>
      <c r="E56" s="88"/>
      <c r="F56" s="88"/>
      <c r="G56" s="88"/>
      <c r="I56" s="53"/>
    </row>
    <row r="57" spans="1:9" ht="18.75" hidden="1" customHeight="1" outlineLevel="1" x14ac:dyDescent="0.25">
      <c r="A57" s="33"/>
      <c r="B57" s="59"/>
      <c r="C57" s="59"/>
      <c r="D57" s="59"/>
      <c r="E57" s="88"/>
      <c r="F57" s="88"/>
      <c r="G57" s="88"/>
      <c r="I57" s="53"/>
    </row>
    <row r="58" spans="1:9" ht="18.75" hidden="1" customHeight="1" outlineLevel="1" x14ac:dyDescent="0.25">
      <c r="A58" s="33"/>
      <c r="B58" s="59"/>
      <c r="C58" s="59"/>
      <c r="D58" s="59"/>
      <c r="E58" s="88"/>
      <c r="F58" s="88"/>
      <c r="G58" s="88"/>
      <c r="I58" s="53"/>
    </row>
    <row r="59" spans="1:9" ht="16.5" hidden="1" customHeight="1" outlineLevel="1" thickBot="1" x14ac:dyDescent="0.3">
      <c r="A59" s="33"/>
      <c r="B59" s="35"/>
      <c r="C59" s="35"/>
      <c r="D59" s="35"/>
      <c r="E59" s="83"/>
      <c r="F59" s="83"/>
      <c r="G59" s="83"/>
      <c r="I59" s="48"/>
    </row>
    <row r="60" spans="1:9" ht="21.75" hidden="1" customHeight="1" outlineLevel="1" thickBot="1" x14ac:dyDescent="0.3">
      <c r="A60" s="32" t="s">
        <v>11</v>
      </c>
      <c r="B60" s="64"/>
      <c r="C60" s="65"/>
      <c r="D60" s="58"/>
      <c r="E60" s="87"/>
      <c r="F60" s="87"/>
      <c r="G60" s="87"/>
      <c r="I60" s="47"/>
    </row>
    <row r="61" spans="1:9" ht="21.75" hidden="1" customHeight="1" outlineLevel="1" x14ac:dyDescent="0.25">
      <c r="A61" s="32"/>
      <c r="B61" s="37" t="s">
        <v>2</v>
      </c>
      <c r="C61" s="36" t="s">
        <v>3</v>
      </c>
      <c r="D61" s="24" t="s">
        <v>4</v>
      </c>
      <c r="E61" s="83"/>
      <c r="F61" s="83"/>
      <c r="G61" s="83"/>
      <c r="I61" s="47"/>
    </row>
    <row r="62" spans="1:9" ht="18.75" hidden="1" customHeight="1" outlineLevel="1" x14ac:dyDescent="0.25">
      <c r="A62" s="33"/>
      <c r="B62" s="59"/>
      <c r="C62" s="59"/>
      <c r="D62" s="59"/>
      <c r="E62" s="88"/>
      <c r="F62" s="88"/>
      <c r="G62" s="88"/>
      <c r="I62" s="53"/>
    </row>
    <row r="63" spans="1:9" ht="18.75" hidden="1" customHeight="1" outlineLevel="1" x14ac:dyDescent="0.25">
      <c r="A63" s="33"/>
      <c r="B63" s="59"/>
      <c r="C63" s="59"/>
      <c r="D63" s="59"/>
      <c r="E63" s="88"/>
      <c r="F63" s="88"/>
      <c r="G63" s="88"/>
      <c r="I63" s="53"/>
    </row>
    <row r="64" spans="1:9" ht="18.75" hidden="1" customHeight="1" outlineLevel="1" x14ac:dyDescent="0.25">
      <c r="A64" s="33"/>
      <c r="B64" s="59"/>
      <c r="C64" s="59"/>
      <c r="D64" s="59"/>
      <c r="E64" s="88"/>
      <c r="F64" s="88"/>
      <c r="G64" s="88"/>
      <c r="I64" s="53"/>
    </row>
    <row r="65" spans="1:9" ht="18.75" hidden="1" customHeight="1" outlineLevel="1" x14ac:dyDescent="0.25">
      <c r="A65" s="33"/>
      <c r="B65" s="59"/>
      <c r="C65" s="59"/>
      <c r="D65" s="59"/>
      <c r="E65" s="88"/>
      <c r="F65" s="88"/>
      <c r="G65" s="88"/>
      <c r="I65" s="53"/>
    </row>
    <row r="66" spans="1:9" ht="18.75" hidden="1" customHeight="1" outlineLevel="1" x14ac:dyDescent="0.25">
      <c r="A66" s="33"/>
      <c r="B66" s="59"/>
      <c r="C66" s="59"/>
      <c r="D66" s="59"/>
      <c r="E66" s="88"/>
      <c r="F66" s="88"/>
      <c r="G66" s="88"/>
      <c r="I66" s="53"/>
    </row>
    <row r="67" spans="1:9" ht="16.5" hidden="1" customHeight="1" outlineLevel="1" x14ac:dyDescent="0.25">
      <c r="A67" s="33"/>
      <c r="B67" s="35"/>
      <c r="C67" s="35"/>
      <c r="D67" s="35"/>
      <c r="E67" s="83"/>
      <c r="F67" s="83"/>
      <c r="G67" s="83"/>
      <c r="I67" s="48"/>
    </row>
    <row r="68" spans="1:9" hidden="1" outlineLevel="1" x14ac:dyDescent="0.25">
      <c r="A68" s="34"/>
      <c r="B68" s="39"/>
      <c r="C68" s="36"/>
      <c r="D68" s="36"/>
      <c r="E68" s="83"/>
      <c r="F68" s="83"/>
      <c r="G68" s="83"/>
      <c r="I68" s="48"/>
    </row>
    <row r="69" spans="1:9" ht="21.75" hidden="1" customHeight="1" outlineLevel="1" thickBot="1" x14ac:dyDescent="0.3">
      <c r="A69" s="32" t="s">
        <v>12</v>
      </c>
      <c r="B69" s="64"/>
      <c r="C69" s="65"/>
      <c r="D69" s="58"/>
      <c r="E69" s="87"/>
      <c r="F69" s="87"/>
      <c r="G69" s="87"/>
      <c r="I69" s="47"/>
    </row>
    <row r="70" spans="1:9" ht="21.75" hidden="1" customHeight="1" outlineLevel="1" x14ac:dyDescent="0.25">
      <c r="A70" s="32"/>
      <c r="B70" s="37" t="s">
        <v>2</v>
      </c>
      <c r="C70" s="36" t="s">
        <v>3</v>
      </c>
      <c r="D70" s="24" t="s">
        <v>4</v>
      </c>
      <c r="E70" s="83"/>
      <c r="F70" s="83"/>
      <c r="G70" s="83"/>
      <c r="I70" s="47"/>
    </row>
    <row r="71" spans="1:9" ht="18.75" hidden="1" customHeight="1" outlineLevel="1" x14ac:dyDescent="0.25">
      <c r="A71" s="33"/>
      <c r="B71" s="59"/>
      <c r="C71" s="59"/>
      <c r="D71" s="59"/>
      <c r="E71" s="88"/>
      <c r="F71" s="88"/>
      <c r="G71" s="88"/>
      <c r="I71" s="53"/>
    </row>
    <row r="72" spans="1:9" ht="18.75" hidden="1" customHeight="1" outlineLevel="1" x14ac:dyDescent="0.25">
      <c r="A72" s="33"/>
      <c r="B72" s="59"/>
      <c r="C72" s="59"/>
      <c r="D72" s="59"/>
      <c r="E72" s="88"/>
      <c r="F72" s="88"/>
      <c r="G72" s="88"/>
      <c r="I72" s="53"/>
    </row>
    <row r="73" spans="1:9" ht="18.75" hidden="1" customHeight="1" outlineLevel="1" x14ac:dyDescent="0.25">
      <c r="A73" s="33"/>
      <c r="B73" s="59"/>
      <c r="C73" s="59"/>
      <c r="D73" s="59"/>
      <c r="E73" s="88"/>
      <c r="F73" s="88"/>
      <c r="G73" s="88"/>
      <c r="I73" s="53"/>
    </row>
    <row r="74" spans="1:9" ht="18.75" hidden="1" customHeight="1" outlineLevel="1" x14ac:dyDescent="0.25">
      <c r="A74" s="33"/>
      <c r="B74" s="59"/>
      <c r="C74" s="59"/>
      <c r="D74" s="59"/>
      <c r="E74" s="88"/>
      <c r="F74" s="88"/>
      <c r="G74" s="88"/>
      <c r="I74" s="53"/>
    </row>
    <row r="75" spans="1:9" ht="18.75" hidden="1" customHeight="1" outlineLevel="1" x14ac:dyDescent="0.25">
      <c r="A75" s="33"/>
      <c r="B75" s="59"/>
      <c r="C75" s="59"/>
      <c r="D75" s="59"/>
      <c r="E75" s="88"/>
      <c r="F75" s="88"/>
      <c r="G75" s="88"/>
      <c r="I75" s="53"/>
    </row>
    <row r="76" spans="1:9" ht="16.5" hidden="1" customHeight="1" outlineLevel="1" x14ac:dyDescent="0.25">
      <c r="A76" s="33"/>
      <c r="B76" s="35"/>
      <c r="C76" s="35"/>
      <c r="D76" s="35"/>
      <c r="E76" s="83"/>
      <c r="F76" s="83"/>
      <c r="G76" s="83"/>
      <c r="I76" s="48"/>
    </row>
    <row r="77" spans="1:9" ht="16.5" hidden="1" customHeight="1" outlineLevel="1" thickBot="1" x14ac:dyDescent="0.3">
      <c r="A77" s="33"/>
      <c r="B77" s="35"/>
      <c r="C77" s="35"/>
      <c r="D77" s="35"/>
      <c r="E77" s="83"/>
      <c r="F77" s="83"/>
      <c r="G77" s="83"/>
      <c r="I77" s="48"/>
    </row>
    <row r="78" spans="1:9" ht="21.75" hidden="1" customHeight="1" outlineLevel="1" thickBot="1" x14ac:dyDescent="0.3">
      <c r="A78" s="32" t="s">
        <v>13</v>
      </c>
      <c r="B78" s="64"/>
      <c r="C78" s="65"/>
      <c r="D78" s="58"/>
      <c r="E78" s="87"/>
      <c r="F78" s="87"/>
      <c r="G78" s="87"/>
      <c r="I78" s="47"/>
    </row>
    <row r="79" spans="1:9" ht="21.75" hidden="1" customHeight="1" outlineLevel="1" x14ac:dyDescent="0.25">
      <c r="A79" s="32"/>
      <c r="B79" s="37" t="s">
        <v>2</v>
      </c>
      <c r="C79" s="36" t="s">
        <v>3</v>
      </c>
      <c r="D79" s="24" t="s">
        <v>4</v>
      </c>
      <c r="E79" s="83"/>
      <c r="F79" s="83"/>
      <c r="G79" s="83"/>
      <c r="I79" s="47"/>
    </row>
    <row r="80" spans="1:9" ht="18.75" hidden="1" customHeight="1" outlineLevel="1" x14ac:dyDescent="0.25">
      <c r="A80" s="33"/>
      <c r="B80" s="59"/>
      <c r="C80" s="59"/>
      <c r="D80" s="59"/>
      <c r="E80" s="88"/>
      <c r="F80" s="88"/>
      <c r="G80" s="88"/>
      <c r="I80" s="53"/>
    </row>
    <row r="81" spans="1:9" ht="18.75" hidden="1" customHeight="1" outlineLevel="1" x14ac:dyDescent="0.25">
      <c r="A81" s="33"/>
      <c r="B81" s="59"/>
      <c r="C81" s="59"/>
      <c r="D81" s="59"/>
      <c r="E81" s="88"/>
      <c r="F81" s="88"/>
      <c r="G81" s="88"/>
      <c r="I81" s="53"/>
    </row>
    <row r="82" spans="1:9" ht="18.75" hidden="1" customHeight="1" outlineLevel="1" x14ac:dyDescent="0.25">
      <c r="A82" s="33"/>
      <c r="B82" s="59"/>
      <c r="C82" s="59"/>
      <c r="D82" s="59"/>
      <c r="E82" s="88"/>
      <c r="F82" s="88"/>
      <c r="G82" s="88"/>
      <c r="I82" s="53"/>
    </row>
    <row r="83" spans="1:9" ht="18.75" hidden="1" customHeight="1" outlineLevel="1" x14ac:dyDescent="0.25">
      <c r="A83" s="33"/>
      <c r="B83" s="59"/>
      <c r="C83" s="59"/>
      <c r="D83" s="59"/>
      <c r="E83" s="88"/>
      <c r="F83" s="88"/>
      <c r="G83" s="88"/>
      <c r="I83" s="53"/>
    </row>
    <row r="84" spans="1:9" ht="18.75" hidden="1" customHeight="1" outlineLevel="1" x14ac:dyDescent="0.25">
      <c r="A84" s="33"/>
      <c r="B84" s="59"/>
      <c r="C84" s="59"/>
      <c r="D84" s="59"/>
      <c r="E84" s="88"/>
      <c r="F84" s="88"/>
      <c r="G84" s="88"/>
      <c r="I84" s="53"/>
    </row>
    <row r="85" spans="1:9" ht="16.5" hidden="1" customHeight="1" outlineLevel="1" x14ac:dyDescent="0.25">
      <c r="A85" s="33"/>
      <c r="B85" s="35"/>
      <c r="C85" s="35"/>
      <c r="D85" s="35"/>
      <c r="E85" s="83"/>
      <c r="F85" s="83"/>
      <c r="G85" s="83"/>
      <c r="I85" s="48"/>
    </row>
    <row r="86" spans="1:9" hidden="1" outlineLevel="1" x14ac:dyDescent="0.25">
      <c r="A86" s="34"/>
      <c r="B86" s="39"/>
      <c r="C86" s="36"/>
      <c r="D86" s="36"/>
      <c r="E86" s="83"/>
      <c r="F86" s="83"/>
      <c r="G86" s="83"/>
      <c r="I86" s="48"/>
    </row>
    <row r="87" spans="1:9" ht="21.75" hidden="1" customHeight="1" outlineLevel="1" thickBot="1" x14ac:dyDescent="0.3">
      <c r="A87" s="32" t="s">
        <v>14</v>
      </c>
      <c r="B87" s="64"/>
      <c r="C87" s="65"/>
      <c r="D87" s="58"/>
      <c r="E87" s="87"/>
      <c r="F87" s="87"/>
      <c r="G87" s="87"/>
      <c r="I87" s="47"/>
    </row>
    <row r="88" spans="1:9" ht="21.75" hidden="1" customHeight="1" outlineLevel="1" x14ac:dyDescent="0.25">
      <c r="A88" s="32"/>
      <c r="B88" s="37" t="s">
        <v>2</v>
      </c>
      <c r="C88" s="36" t="s">
        <v>3</v>
      </c>
      <c r="D88" s="24" t="s">
        <v>4</v>
      </c>
      <c r="E88" s="83"/>
      <c r="F88" s="83"/>
      <c r="G88" s="83"/>
      <c r="I88" s="47"/>
    </row>
    <row r="89" spans="1:9" ht="18.75" hidden="1" customHeight="1" outlineLevel="1" x14ac:dyDescent="0.25">
      <c r="A89" s="33"/>
      <c r="B89" s="59"/>
      <c r="C89" s="59"/>
      <c r="D89" s="59"/>
      <c r="E89" s="88"/>
      <c r="F89" s="88"/>
      <c r="G89" s="88"/>
      <c r="I89" s="53"/>
    </row>
    <row r="90" spans="1:9" ht="18.75" hidden="1" customHeight="1" outlineLevel="1" x14ac:dyDescent="0.25">
      <c r="A90" s="33"/>
      <c r="B90" s="59"/>
      <c r="C90" s="59"/>
      <c r="D90" s="59"/>
      <c r="E90" s="88"/>
      <c r="F90" s="88"/>
      <c r="G90" s="88"/>
      <c r="I90" s="53"/>
    </row>
    <row r="91" spans="1:9" ht="18.75" hidden="1" customHeight="1" outlineLevel="1" x14ac:dyDescent="0.25">
      <c r="A91" s="33"/>
      <c r="B91" s="59"/>
      <c r="C91" s="59"/>
      <c r="D91" s="59"/>
      <c r="E91" s="88"/>
      <c r="F91" s="88"/>
      <c r="G91" s="88"/>
      <c r="I91" s="53"/>
    </row>
    <row r="92" spans="1:9" ht="18.75" hidden="1" customHeight="1" outlineLevel="1" x14ac:dyDescent="0.25">
      <c r="A92" s="33"/>
      <c r="B92" s="59"/>
      <c r="C92" s="59"/>
      <c r="D92" s="59"/>
      <c r="E92" s="88"/>
      <c r="F92" s="88"/>
      <c r="G92" s="88"/>
      <c r="I92" s="53"/>
    </row>
    <row r="93" spans="1:9" ht="18.75" hidden="1" customHeight="1" outlineLevel="1" x14ac:dyDescent="0.25">
      <c r="A93" s="33"/>
      <c r="B93" s="59"/>
      <c r="C93" s="59"/>
      <c r="D93" s="59"/>
      <c r="E93" s="88"/>
      <c r="F93" s="88"/>
      <c r="G93" s="88"/>
      <c r="I93" s="53"/>
    </row>
    <row r="94" spans="1:9" ht="16.5" hidden="1" customHeight="1" outlineLevel="1" x14ac:dyDescent="0.25">
      <c r="A94" s="33"/>
      <c r="B94" s="35"/>
      <c r="C94" s="35"/>
      <c r="D94" s="35"/>
      <c r="E94" s="83"/>
      <c r="F94" s="83"/>
      <c r="G94" s="83"/>
      <c r="I94" s="48"/>
    </row>
    <row r="95" spans="1:9" ht="19.5" collapsed="1" thickBot="1" x14ac:dyDescent="0.35">
      <c r="A95" s="34"/>
      <c r="B95" s="66"/>
      <c r="C95" s="36"/>
      <c r="D95" s="36"/>
      <c r="E95" s="83"/>
      <c r="F95" s="83"/>
      <c r="G95" s="83"/>
      <c r="I95" s="54"/>
    </row>
    <row r="96" spans="1:9" ht="23.25" x14ac:dyDescent="0.35">
      <c r="A96" s="43" t="s">
        <v>52</v>
      </c>
      <c r="B96" s="67"/>
      <c r="C96" s="24"/>
      <c r="D96" s="24"/>
      <c r="E96" s="81"/>
      <c r="F96" s="81"/>
      <c r="G96" s="81"/>
      <c r="H96" s="24"/>
      <c r="I96" s="55"/>
    </row>
    <row r="97" spans="1:9" ht="18.75" x14ac:dyDescent="0.3">
      <c r="A97" s="34"/>
      <c r="B97" s="66"/>
      <c r="C97" s="36"/>
      <c r="D97" s="36"/>
      <c r="E97" s="83"/>
      <c r="F97" s="83"/>
      <c r="G97" s="83"/>
      <c r="I97" s="56"/>
    </row>
    <row r="98" spans="1:9" x14ac:dyDescent="0.25">
      <c r="A98" s="34"/>
      <c r="B98" s="68" t="s">
        <v>8</v>
      </c>
      <c r="C98" s="77">
        <f>SUMIF($B$11:$B$93,$B98,$I$11:$I$93)</f>
        <v>139540</v>
      </c>
      <c r="D98" s="49"/>
      <c r="E98" s="84"/>
      <c r="F98" s="84"/>
      <c r="G98" s="84"/>
      <c r="H98" s="49" t="s">
        <v>15</v>
      </c>
      <c r="I98" s="95">
        <v>0.25</v>
      </c>
    </row>
    <row r="99" spans="1:9" x14ac:dyDescent="0.25">
      <c r="A99" s="34"/>
      <c r="B99" s="60" t="s">
        <v>67</v>
      </c>
      <c r="C99" s="77">
        <f>C98*I98</f>
        <v>34885</v>
      </c>
      <c r="D99" s="60"/>
      <c r="E99" s="83"/>
      <c r="F99" s="83"/>
      <c r="G99" s="83"/>
      <c r="H99" s="50"/>
      <c r="I99" s="56"/>
    </row>
    <row r="100" spans="1:9" x14ac:dyDescent="0.25">
      <c r="A100" s="34"/>
      <c r="B100" s="68" t="s">
        <v>16</v>
      </c>
      <c r="C100" s="77">
        <f>SUMIF($B$11:$B$93,$B100,$I$11:$I$93)</f>
        <v>4612.9974999999995</v>
      </c>
      <c r="D100" s="36"/>
      <c r="E100" s="83"/>
      <c r="F100" s="83"/>
      <c r="G100" s="83"/>
      <c r="I100" s="56"/>
    </row>
    <row r="101" spans="1:9" x14ac:dyDescent="0.25">
      <c r="A101" s="34"/>
      <c r="B101" s="68" t="s">
        <v>17</v>
      </c>
      <c r="C101" s="77">
        <f>SUMIF($B$11:$B$93,$B101,$I$11:$I$93)</f>
        <v>62600</v>
      </c>
      <c r="D101" s="36"/>
      <c r="E101" s="83"/>
      <c r="F101" s="83"/>
      <c r="G101" s="83"/>
      <c r="I101" s="56"/>
    </row>
    <row r="102" spans="1:9" x14ac:dyDescent="0.25">
      <c r="A102" s="34"/>
      <c r="B102" s="68" t="s">
        <v>18</v>
      </c>
      <c r="C102" s="77">
        <f>SUMIF($B$11:$B$93,$B102,$I$11:$I$93)</f>
        <v>12700</v>
      </c>
      <c r="D102" s="36"/>
      <c r="E102" s="83"/>
      <c r="F102" s="83"/>
      <c r="G102" s="83"/>
      <c r="I102" s="56"/>
    </row>
    <row r="103" spans="1:9" x14ac:dyDescent="0.25">
      <c r="A103" s="34"/>
      <c r="B103" s="39"/>
      <c r="C103" s="69"/>
      <c r="D103" s="36"/>
      <c r="E103" s="83"/>
      <c r="F103" s="83"/>
      <c r="G103" s="83"/>
      <c r="I103" s="56"/>
    </row>
    <row r="104" spans="1:9" ht="20.25" x14ac:dyDescent="0.3">
      <c r="A104" s="34"/>
      <c r="B104" s="39" t="s">
        <v>19</v>
      </c>
      <c r="C104" s="78">
        <f>SUM(C98:C102)</f>
        <v>254337.9975</v>
      </c>
      <c r="D104" s="36"/>
      <c r="E104" s="83"/>
      <c r="F104" s="83"/>
      <c r="G104" s="83"/>
      <c r="I104" s="56"/>
    </row>
    <row r="105" spans="1:9" ht="21.75" customHeight="1" thickBot="1" x14ac:dyDescent="0.3">
      <c r="A105" s="70"/>
      <c r="B105" s="61"/>
      <c r="C105" s="74"/>
      <c r="D105" s="61"/>
      <c r="E105" s="26"/>
      <c r="F105" s="26"/>
      <c r="G105" s="26"/>
      <c r="H105" s="51"/>
      <c r="I105" s="57"/>
    </row>
    <row r="106" spans="1:9" ht="23.25" x14ac:dyDescent="0.35">
      <c r="A106" s="71" t="s">
        <v>50</v>
      </c>
      <c r="B106" s="36"/>
      <c r="C106" s="36"/>
      <c r="D106" s="36"/>
      <c r="E106" s="83"/>
      <c r="F106" s="83"/>
      <c r="G106" s="83"/>
      <c r="H106" s="35"/>
      <c r="I106" s="30"/>
    </row>
    <row r="107" spans="1:9" x14ac:dyDescent="0.25">
      <c r="A107" s="34"/>
      <c r="B107" s="36"/>
      <c r="C107" s="36"/>
      <c r="D107" s="36"/>
      <c r="E107" s="83"/>
      <c r="F107" s="83"/>
      <c r="G107" s="83"/>
      <c r="H107" s="35"/>
      <c r="I107" s="30"/>
    </row>
    <row r="108" spans="1:9" ht="18.75" x14ac:dyDescent="0.3">
      <c r="A108" s="34" t="s">
        <v>20</v>
      </c>
      <c r="B108" s="66" t="s">
        <v>21</v>
      </c>
      <c r="C108" s="95">
        <v>0.18</v>
      </c>
      <c r="D108" s="36"/>
      <c r="E108" s="83"/>
      <c r="F108" s="83"/>
      <c r="G108" s="83"/>
      <c r="H108" s="35"/>
      <c r="I108" s="30"/>
    </row>
    <row r="109" spans="1:9" ht="20.25" x14ac:dyDescent="0.3">
      <c r="A109" s="34"/>
      <c r="B109" s="66" t="s">
        <v>68</v>
      </c>
      <c r="C109" s="78">
        <f>(C98+C99+C100+C101)*C108</f>
        <v>43494.839549999997</v>
      </c>
      <c r="D109" s="62"/>
      <c r="E109" s="89"/>
      <c r="F109" s="89"/>
      <c r="G109" s="89"/>
      <c r="H109" s="35"/>
      <c r="I109" s="30"/>
    </row>
    <row r="110" spans="1:9" ht="18.75" thickBot="1" x14ac:dyDescent="0.3">
      <c r="A110" s="34"/>
      <c r="B110" s="39"/>
      <c r="C110" s="36"/>
      <c r="D110" s="62"/>
      <c r="E110" s="89"/>
      <c r="F110" s="89"/>
      <c r="G110" s="89"/>
      <c r="H110" s="35"/>
      <c r="I110" s="30"/>
    </row>
    <row r="111" spans="1:9" x14ac:dyDescent="0.25">
      <c r="A111" s="31"/>
      <c r="B111" s="37"/>
      <c r="C111" s="24"/>
      <c r="D111" s="63"/>
      <c r="E111" s="90"/>
      <c r="F111" s="90"/>
      <c r="G111" s="90"/>
      <c r="H111" s="52"/>
      <c r="I111" s="27"/>
    </row>
    <row r="112" spans="1:9" ht="32.25" customHeight="1" x14ac:dyDescent="0.4">
      <c r="A112" s="72" t="s">
        <v>53</v>
      </c>
      <c r="B112" s="73"/>
      <c r="C112" s="79">
        <f>C109+C104</f>
        <v>297832.83704999997</v>
      </c>
      <c r="D112" s="62"/>
      <c r="E112" s="89"/>
      <c r="F112" s="89"/>
      <c r="G112" s="89"/>
      <c r="H112" s="35"/>
      <c r="I112" s="30"/>
    </row>
    <row r="113" spans="1:9" ht="12" customHeight="1" thickBot="1" x14ac:dyDescent="0.3">
      <c r="A113" s="16"/>
      <c r="B113" s="61"/>
      <c r="C113" s="74"/>
      <c r="D113" s="61"/>
      <c r="E113" s="26"/>
      <c r="F113" s="26"/>
      <c r="G113" s="26"/>
      <c r="H113" s="51"/>
      <c r="I113" s="57"/>
    </row>
    <row r="114" spans="1:9" x14ac:dyDescent="0.25">
      <c r="I114" s="17"/>
    </row>
    <row r="115" spans="1:9" ht="6.75" customHeight="1" x14ac:dyDescent="0.25">
      <c r="I115" s="17"/>
    </row>
    <row r="116" spans="1:9" x14ac:dyDescent="0.25">
      <c r="B116" s="18"/>
      <c r="I116" s="17"/>
    </row>
    <row r="118" spans="1:9" ht="18.75" customHeight="1" x14ac:dyDescent="0.25"/>
  </sheetData>
  <sheetProtection formatCells="0" formatColumns="0" formatRows="0"/>
  <mergeCells count="9">
    <mergeCell ref="A7:H9"/>
    <mergeCell ref="I7:I9"/>
    <mergeCell ref="A1:I1"/>
    <mergeCell ref="A3:B3"/>
    <mergeCell ref="C3:H3"/>
    <mergeCell ref="A4:B4"/>
    <mergeCell ref="C4:H4"/>
    <mergeCell ref="A5:B5"/>
    <mergeCell ref="C5:H5"/>
  </mergeCells>
  <dataValidations count="2">
    <dataValidation type="list" allowBlank="1" showInputMessage="1" showErrorMessage="1" sqref="B98 B100:B102 B13:B17 B80:B84 B21:B25 B29:B33 B37:B41 B45:B50 B54:B58 B62:B66 B71:B75 B89:B93" xr:uid="{3C423E51-5C5C-496C-B514-EF62E02E3BF9}">
      <formula1>budget_area</formula1>
    </dataValidation>
    <dataValidation type="list" allowBlank="1" showInputMessage="1" showErrorMessage="1" sqref="C13:C17 C21:C25 C29:C33 C37:C41 C45:C50 C54:C58 C62:C66 C71:C75 C80:C84 C89:C93" xr:uid="{ADED3B23-4AD4-4B61-AE1D-6F3134B854A0}">
      <formula1>INDIRECT($B13)</formula1>
    </dataValidation>
  </dataValidations>
  <pageMargins left="0.7" right="0.7" top="0.75" bottom="0.75" header="0.3" footer="0.3"/>
  <pageSetup scale="2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9938-D80D-4330-9AE4-0C268273EAAD}">
  <sheetPr codeName="Sheet1">
    <pageSetUpPr fitToPage="1"/>
  </sheetPr>
  <dimension ref="A1:I117"/>
  <sheetViews>
    <sheetView tabSelected="1" topLeftCell="A30" zoomScale="55" zoomScaleNormal="55" zoomScaleSheetLayoutView="55" workbookViewId="0">
      <selection activeCell="I48" sqref="I48"/>
    </sheetView>
  </sheetViews>
  <sheetFormatPr defaultColWidth="9.28515625" defaultRowHeight="18" outlineLevelRow="1" x14ac:dyDescent="0.25"/>
  <cols>
    <col min="1" max="1" width="13.42578125" style="12" customWidth="1"/>
    <col min="2" max="2" width="57" style="12" customWidth="1"/>
    <col min="3" max="3" width="47.5703125" style="12" customWidth="1"/>
    <col min="4" max="4" width="116.7109375" style="12" customWidth="1"/>
    <col min="5" max="5" width="17.28515625" style="91" customWidth="1"/>
    <col min="6" max="7" width="19" style="91" customWidth="1"/>
    <col min="8" max="8" width="2.28515625" style="36" customWidth="1"/>
    <col min="9" max="9" width="37.5703125" style="12" customWidth="1"/>
    <col min="10" max="10" width="9.28515625" style="12"/>
    <col min="11" max="11" width="27.42578125" style="12" customWidth="1"/>
    <col min="12" max="16384" width="9.28515625" style="12"/>
  </cols>
  <sheetData>
    <row r="1" spans="1:9" ht="76.150000000000006" customHeight="1" thickBot="1" x14ac:dyDescent="0.3">
      <c r="A1" s="114" t="s">
        <v>51</v>
      </c>
      <c r="B1" s="114"/>
      <c r="C1" s="114"/>
      <c r="D1" s="114"/>
      <c r="E1" s="114"/>
      <c r="F1" s="114"/>
      <c r="G1" s="114"/>
      <c r="H1" s="114"/>
      <c r="I1" s="114"/>
    </row>
    <row r="2" spans="1:9" x14ac:dyDescent="0.25">
      <c r="A2" s="23"/>
      <c r="B2" s="24"/>
      <c r="C2" s="24"/>
      <c r="D2" s="24"/>
      <c r="E2" s="81"/>
      <c r="F2" s="81"/>
      <c r="G2" s="81"/>
      <c r="H2" s="24"/>
      <c r="I2" s="27"/>
    </row>
    <row r="3" spans="1:9" ht="23.25" x14ac:dyDescent="0.35">
      <c r="A3" s="115" t="s">
        <v>42</v>
      </c>
      <c r="B3" s="116"/>
      <c r="C3" s="117"/>
      <c r="D3" s="117"/>
      <c r="E3" s="117"/>
      <c r="F3" s="117"/>
      <c r="G3" s="117"/>
      <c r="H3" s="117"/>
      <c r="I3" s="30"/>
    </row>
    <row r="4" spans="1:9" ht="20.25" x14ac:dyDescent="0.3">
      <c r="A4" s="118" t="s">
        <v>43</v>
      </c>
      <c r="B4" s="119"/>
      <c r="C4" s="120" t="s">
        <v>100</v>
      </c>
      <c r="D4" s="120"/>
      <c r="E4" s="120"/>
      <c r="F4" s="120"/>
      <c r="G4" s="120"/>
      <c r="H4" s="120"/>
      <c r="I4" s="30"/>
    </row>
    <row r="5" spans="1:9" ht="20.25" x14ac:dyDescent="0.3">
      <c r="A5" s="118" t="s">
        <v>41</v>
      </c>
      <c r="B5" s="119"/>
      <c r="C5" s="121"/>
      <c r="D5" s="121"/>
      <c r="E5" s="121"/>
      <c r="F5" s="121"/>
      <c r="G5" s="121"/>
      <c r="H5" s="121"/>
      <c r="I5" s="30"/>
    </row>
    <row r="6" spans="1:9" ht="18.75" thickBot="1" x14ac:dyDescent="0.3">
      <c r="A6" s="25"/>
      <c r="B6" s="26"/>
      <c r="C6" s="26"/>
      <c r="D6" s="26"/>
      <c r="E6" s="26"/>
      <c r="F6" s="26"/>
      <c r="G6" s="26"/>
      <c r="H6" s="28"/>
      <c r="I6" s="29"/>
    </row>
    <row r="7" spans="1:9" x14ac:dyDescent="0.25">
      <c r="A7" s="105"/>
      <c r="B7" s="106"/>
      <c r="C7" s="106"/>
      <c r="D7" s="106"/>
      <c r="E7" s="106"/>
      <c r="F7" s="106"/>
      <c r="G7" s="106"/>
      <c r="H7" s="106"/>
      <c r="I7" s="111" t="s">
        <v>0</v>
      </c>
    </row>
    <row r="8" spans="1:9" x14ac:dyDescent="0.25">
      <c r="A8" s="107"/>
      <c r="B8" s="108"/>
      <c r="C8" s="108"/>
      <c r="D8" s="108"/>
      <c r="E8" s="108"/>
      <c r="F8" s="108"/>
      <c r="G8" s="108"/>
      <c r="H8" s="108"/>
      <c r="I8" s="112"/>
    </row>
    <row r="9" spans="1:9" ht="3.6" customHeight="1" thickBot="1" x14ac:dyDescent="0.3">
      <c r="A9" s="109"/>
      <c r="B9" s="110"/>
      <c r="C9" s="110"/>
      <c r="D9" s="110"/>
      <c r="E9" s="110"/>
      <c r="F9" s="110"/>
      <c r="G9" s="110"/>
      <c r="H9" s="110"/>
      <c r="I9" s="113"/>
    </row>
    <row r="10" spans="1:9" ht="32.65" customHeight="1" thickBot="1" x14ac:dyDescent="0.3">
      <c r="A10" s="44" t="s">
        <v>54</v>
      </c>
      <c r="B10" s="24"/>
      <c r="C10" s="24"/>
      <c r="D10" s="24"/>
      <c r="E10" s="81"/>
      <c r="F10" s="81"/>
      <c r="G10" s="81"/>
      <c r="H10" s="24"/>
      <c r="I10" s="45"/>
    </row>
    <row r="11" spans="1:9" s="13" customFormat="1" ht="21.75" customHeight="1" thickBot="1" x14ac:dyDescent="0.3">
      <c r="A11" s="32" t="s">
        <v>1</v>
      </c>
      <c r="B11" s="80"/>
      <c r="C11" s="40"/>
      <c r="D11" s="41"/>
      <c r="E11" s="82"/>
      <c r="F11" s="83"/>
      <c r="G11" s="83"/>
      <c r="H11" s="38"/>
      <c r="I11" s="46"/>
    </row>
    <row r="12" spans="1:9" ht="21" customHeight="1" x14ac:dyDescent="0.25">
      <c r="A12" s="32"/>
      <c r="B12" s="39" t="s">
        <v>2</v>
      </c>
      <c r="C12" s="39" t="s">
        <v>44</v>
      </c>
      <c r="D12" s="36" t="s">
        <v>82</v>
      </c>
      <c r="E12" s="84" t="s">
        <v>63</v>
      </c>
      <c r="F12" s="84" t="s">
        <v>66</v>
      </c>
      <c r="G12" s="84" t="s">
        <v>64</v>
      </c>
      <c r="I12" s="47"/>
    </row>
    <row r="13" spans="1:9" ht="18.75" customHeight="1" x14ac:dyDescent="0.25">
      <c r="A13" s="33"/>
      <c r="B13" s="14" t="s">
        <v>8</v>
      </c>
      <c r="C13" s="20"/>
      <c r="D13" s="21"/>
      <c r="E13" s="85"/>
      <c r="F13" s="92"/>
      <c r="G13" s="92"/>
      <c r="I13" s="94">
        <f>E13*G13</f>
        <v>0</v>
      </c>
    </row>
    <row r="14" spans="1:9" ht="18.75" customHeight="1" x14ac:dyDescent="0.25">
      <c r="A14" s="33"/>
      <c r="B14" s="14" t="s">
        <v>16</v>
      </c>
      <c r="C14" s="20"/>
      <c r="D14" s="14"/>
      <c r="E14" s="85"/>
      <c r="F14" s="92"/>
      <c r="G14" s="92"/>
      <c r="I14" s="94">
        <f t="shared" ref="I14:I17" si="0">E14*G14</f>
        <v>0</v>
      </c>
    </row>
    <row r="15" spans="1:9" ht="18.75" customHeight="1" x14ac:dyDescent="0.25">
      <c r="A15" s="33"/>
      <c r="B15" s="14" t="s">
        <v>17</v>
      </c>
      <c r="C15" s="22"/>
      <c r="D15" s="21"/>
      <c r="E15" s="85"/>
      <c r="F15" s="92"/>
      <c r="G15" s="92"/>
      <c r="I15" s="94">
        <f>E15*G15</f>
        <v>0</v>
      </c>
    </row>
    <row r="16" spans="1:9" ht="18.75" customHeight="1" x14ac:dyDescent="0.25">
      <c r="A16" s="33"/>
      <c r="B16" s="14" t="s">
        <v>18</v>
      </c>
      <c r="C16" s="20"/>
      <c r="D16" s="14"/>
      <c r="E16" s="85"/>
      <c r="F16" s="92"/>
      <c r="G16" s="92"/>
      <c r="I16" s="94">
        <f t="shared" si="0"/>
        <v>0</v>
      </c>
    </row>
    <row r="17" spans="1:9" ht="18.75" customHeight="1" x14ac:dyDescent="0.25">
      <c r="A17" s="33"/>
      <c r="B17" s="14"/>
      <c r="C17" s="20"/>
      <c r="D17" s="14"/>
      <c r="E17" s="85"/>
      <c r="F17" s="92"/>
      <c r="G17" s="92"/>
      <c r="I17" s="94">
        <f t="shared" si="0"/>
        <v>0</v>
      </c>
    </row>
    <row r="18" spans="1:9" ht="16.5" customHeight="1" thickBot="1" x14ac:dyDescent="0.3">
      <c r="A18" s="33"/>
      <c r="B18" s="35"/>
      <c r="C18" s="35"/>
      <c r="D18" s="35"/>
      <c r="E18" s="83"/>
      <c r="F18" s="83"/>
      <c r="G18" s="83"/>
      <c r="I18" s="48"/>
    </row>
    <row r="19" spans="1:9" ht="21.75" customHeight="1" thickBot="1" x14ac:dyDescent="0.3">
      <c r="A19" s="32" t="s">
        <v>5</v>
      </c>
      <c r="B19" s="80"/>
      <c r="C19" s="40"/>
      <c r="D19" s="41"/>
      <c r="E19" s="82"/>
      <c r="F19" s="83"/>
      <c r="G19" s="83"/>
      <c r="I19" s="47"/>
    </row>
    <row r="20" spans="1:9" ht="21.75" customHeight="1" x14ac:dyDescent="0.25">
      <c r="A20" s="32"/>
      <c r="B20" s="37" t="s">
        <v>2</v>
      </c>
      <c r="C20" s="39" t="s">
        <v>44</v>
      </c>
      <c r="D20" s="36" t="s">
        <v>83</v>
      </c>
      <c r="E20" s="84" t="s">
        <v>63</v>
      </c>
      <c r="F20" s="84" t="s">
        <v>66</v>
      </c>
      <c r="G20" s="84" t="s">
        <v>64</v>
      </c>
      <c r="I20" s="47"/>
    </row>
    <row r="21" spans="1:9" ht="18.75" customHeight="1" x14ac:dyDescent="0.25">
      <c r="A21" s="33"/>
      <c r="B21" s="14"/>
      <c r="C21" s="20"/>
      <c r="D21" s="75"/>
      <c r="E21" s="86"/>
      <c r="F21" s="93"/>
      <c r="G21" s="93"/>
      <c r="I21" s="94">
        <f>E21*G21</f>
        <v>0</v>
      </c>
    </row>
    <row r="22" spans="1:9" ht="18.75" customHeight="1" x14ac:dyDescent="0.25">
      <c r="A22" s="33"/>
      <c r="B22" s="14"/>
      <c r="C22" s="20"/>
      <c r="D22" s="14"/>
      <c r="E22" s="85"/>
      <c r="F22" s="92"/>
      <c r="G22" s="92"/>
      <c r="I22" s="94">
        <f t="shared" ref="I22:I25" si="1">E22*G22</f>
        <v>0</v>
      </c>
    </row>
    <row r="23" spans="1:9" ht="18.75" customHeight="1" x14ac:dyDescent="0.25">
      <c r="A23" s="33"/>
      <c r="B23" s="14"/>
      <c r="C23" s="20"/>
      <c r="D23" s="14"/>
      <c r="E23" s="85"/>
      <c r="F23" s="92"/>
      <c r="G23" s="92"/>
      <c r="I23" s="94">
        <f t="shared" si="1"/>
        <v>0</v>
      </c>
    </row>
    <row r="24" spans="1:9" ht="18.75" customHeight="1" x14ac:dyDescent="0.25">
      <c r="A24" s="33"/>
      <c r="B24" s="14"/>
      <c r="C24" s="14"/>
      <c r="D24" s="14"/>
      <c r="E24" s="85"/>
      <c r="F24" s="92"/>
      <c r="G24" s="92"/>
      <c r="I24" s="94">
        <f t="shared" si="1"/>
        <v>0</v>
      </c>
    </row>
    <row r="25" spans="1:9" ht="18.75" customHeight="1" x14ac:dyDescent="0.25">
      <c r="A25" s="33"/>
      <c r="B25" s="14"/>
      <c r="C25" s="14"/>
      <c r="D25" s="14"/>
      <c r="E25" s="85"/>
      <c r="F25" s="92"/>
      <c r="G25" s="92"/>
      <c r="I25" s="94">
        <f t="shared" si="1"/>
        <v>0</v>
      </c>
    </row>
    <row r="26" spans="1:9" ht="16.5" customHeight="1" thickBot="1" x14ac:dyDescent="0.3">
      <c r="A26" s="33"/>
      <c r="B26" s="35"/>
      <c r="C26" s="35"/>
      <c r="D26" s="35"/>
      <c r="E26" s="83"/>
      <c r="F26" s="83"/>
      <c r="G26" s="83"/>
      <c r="I26" s="48"/>
    </row>
    <row r="27" spans="1:9" ht="21.75" customHeight="1" thickBot="1" x14ac:dyDescent="0.3">
      <c r="A27" s="32" t="s">
        <v>6</v>
      </c>
      <c r="B27" s="80"/>
      <c r="C27" s="40"/>
      <c r="D27" s="41"/>
      <c r="E27" s="82"/>
      <c r="F27" s="83"/>
      <c r="G27" s="83"/>
      <c r="I27" s="47"/>
    </row>
    <row r="28" spans="1:9" ht="21.75" customHeight="1" x14ac:dyDescent="0.25">
      <c r="A28" s="32"/>
      <c r="B28" s="37" t="s">
        <v>2</v>
      </c>
      <c r="C28" s="39" t="s">
        <v>44</v>
      </c>
      <c r="D28" s="39" t="s">
        <v>84</v>
      </c>
      <c r="E28" s="84" t="s">
        <v>63</v>
      </c>
      <c r="F28" s="84" t="s">
        <v>66</v>
      </c>
      <c r="G28" s="84" t="s">
        <v>64</v>
      </c>
      <c r="I28" s="47"/>
    </row>
    <row r="29" spans="1:9" ht="18.75" customHeight="1" x14ac:dyDescent="0.25">
      <c r="A29" s="33"/>
      <c r="B29" s="14"/>
      <c r="C29" s="22"/>
      <c r="D29" s="21"/>
      <c r="E29" s="85"/>
      <c r="F29" s="92"/>
      <c r="G29" s="92"/>
      <c r="I29" s="94">
        <f>E29*G29</f>
        <v>0</v>
      </c>
    </row>
    <row r="30" spans="1:9" ht="18.75" customHeight="1" x14ac:dyDescent="0.25">
      <c r="A30" s="33"/>
      <c r="B30" s="14"/>
      <c r="C30" s="76"/>
      <c r="D30" s="75"/>
      <c r="E30" s="86"/>
      <c r="F30" s="93"/>
      <c r="G30" s="93"/>
      <c r="I30" s="94">
        <f t="shared" ref="I30:I33" si="2">E30*G30</f>
        <v>0</v>
      </c>
    </row>
    <row r="31" spans="1:9" ht="18.75" customHeight="1" x14ac:dyDescent="0.25">
      <c r="A31" s="33"/>
      <c r="B31" s="14"/>
      <c r="C31" s="14"/>
      <c r="D31" s="14"/>
      <c r="E31" s="85"/>
      <c r="F31" s="92"/>
      <c r="G31" s="92"/>
      <c r="I31" s="94">
        <f t="shared" si="2"/>
        <v>0</v>
      </c>
    </row>
    <row r="32" spans="1:9" ht="18.75" customHeight="1" x14ac:dyDescent="0.25">
      <c r="A32" s="33"/>
      <c r="B32" s="14"/>
      <c r="C32" s="20"/>
      <c r="D32" s="14"/>
      <c r="E32" s="85"/>
      <c r="F32" s="92"/>
      <c r="G32" s="92"/>
      <c r="I32" s="94">
        <f t="shared" si="2"/>
        <v>0</v>
      </c>
    </row>
    <row r="33" spans="1:9" ht="18.75" customHeight="1" x14ac:dyDescent="0.25">
      <c r="A33" s="33"/>
      <c r="B33" s="14"/>
      <c r="C33" s="20"/>
      <c r="D33" s="14"/>
      <c r="E33" s="85"/>
      <c r="F33" s="92"/>
      <c r="G33" s="92"/>
      <c r="I33" s="94">
        <f t="shared" si="2"/>
        <v>0</v>
      </c>
    </row>
    <row r="34" spans="1:9" ht="16.5" customHeight="1" thickBot="1" x14ac:dyDescent="0.3">
      <c r="A34" s="33"/>
      <c r="B34" s="35"/>
      <c r="C34" s="35"/>
      <c r="D34" s="35"/>
      <c r="E34" s="83"/>
      <c r="F34" s="83"/>
      <c r="G34" s="83"/>
      <c r="I34" s="48"/>
    </row>
    <row r="35" spans="1:9" ht="21.75" customHeight="1" thickBot="1" x14ac:dyDescent="0.3">
      <c r="A35" s="32" t="s">
        <v>7</v>
      </c>
      <c r="B35" s="80"/>
      <c r="C35" s="42"/>
      <c r="D35" s="41"/>
      <c r="E35" s="82"/>
      <c r="F35" s="83"/>
      <c r="G35" s="83"/>
      <c r="I35" s="47"/>
    </row>
    <row r="36" spans="1:9" ht="21.75" customHeight="1" x14ac:dyDescent="0.25">
      <c r="A36" s="32"/>
      <c r="B36" s="37" t="s">
        <v>2</v>
      </c>
      <c r="C36" s="39" t="s">
        <v>44</v>
      </c>
      <c r="D36" s="36" t="s">
        <v>85</v>
      </c>
      <c r="E36" s="84" t="s">
        <v>63</v>
      </c>
      <c r="F36" s="84" t="s">
        <v>66</v>
      </c>
      <c r="G36" s="84" t="s">
        <v>64</v>
      </c>
      <c r="I36" s="47"/>
    </row>
    <row r="37" spans="1:9" ht="18.75" customHeight="1" x14ac:dyDescent="0.25">
      <c r="A37" s="33"/>
      <c r="B37" s="14"/>
      <c r="C37" s="20"/>
      <c r="D37" s="21"/>
      <c r="E37" s="85"/>
      <c r="F37" s="92"/>
      <c r="G37" s="92"/>
      <c r="I37" s="94">
        <f>E37*G37</f>
        <v>0</v>
      </c>
    </row>
    <row r="38" spans="1:9" ht="18.75" customHeight="1" x14ac:dyDescent="0.25">
      <c r="A38" s="33"/>
      <c r="B38" s="14"/>
      <c r="C38" s="20"/>
      <c r="D38" s="14"/>
      <c r="E38" s="85"/>
      <c r="F38" s="92"/>
      <c r="G38" s="92"/>
      <c r="I38" s="94">
        <f t="shared" ref="I38:I41" si="3">E38*G38</f>
        <v>0</v>
      </c>
    </row>
    <row r="39" spans="1:9" ht="18.75" customHeight="1" x14ac:dyDescent="0.25">
      <c r="A39" s="33"/>
      <c r="B39" s="14"/>
      <c r="C39" s="14"/>
      <c r="D39" s="14"/>
      <c r="E39" s="85"/>
      <c r="F39" s="92"/>
      <c r="G39" s="92"/>
      <c r="I39" s="94">
        <f t="shared" si="3"/>
        <v>0</v>
      </c>
    </row>
    <row r="40" spans="1:9" ht="18.75" customHeight="1" x14ac:dyDescent="0.25">
      <c r="A40" s="33"/>
      <c r="B40" s="14"/>
      <c r="C40" s="14"/>
      <c r="D40" s="14"/>
      <c r="E40" s="85"/>
      <c r="F40" s="92"/>
      <c r="G40" s="92"/>
      <c r="I40" s="94">
        <f t="shared" si="3"/>
        <v>0</v>
      </c>
    </row>
    <row r="41" spans="1:9" ht="18.75" customHeight="1" x14ac:dyDescent="0.25">
      <c r="A41" s="33"/>
      <c r="B41" s="14"/>
      <c r="C41" s="14"/>
      <c r="D41" s="14"/>
      <c r="E41" s="85"/>
      <c r="F41" s="92"/>
      <c r="G41" s="92"/>
      <c r="I41" s="94">
        <f t="shared" si="3"/>
        <v>0</v>
      </c>
    </row>
    <row r="42" spans="1:9" ht="18.75" thickBot="1" x14ac:dyDescent="0.3">
      <c r="A42" s="34"/>
      <c r="B42" s="39"/>
      <c r="C42" s="36"/>
      <c r="D42" s="36"/>
      <c r="E42" s="83"/>
      <c r="F42" s="83"/>
      <c r="G42" s="83"/>
      <c r="I42" s="48"/>
    </row>
    <row r="43" spans="1:9" ht="21.75" customHeight="1" thickBot="1" x14ac:dyDescent="0.3">
      <c r="A43" s="32" t="s">
        <v>9</v>
      </c>
      <c r="B43" s="80"/>
      <c r="C43" s="42"/>
      <c r="D43" s="41"/>
      <c r="E43" s="82"/>
      <c r="F43" s="83"/>
      <c r="G43" s="83"/>
      <c r="I43" s="47"/>
    </row>
    <row r="44" spans="1:9" ht="21.75" customHeight="1" x14ac:dyDescent="0.25">
      <c r="A44" s="32"/>
      <c r="B44" s="37" t="s">
        <v>2</v>
      </c>
      <c r="C44" s="39" t="s">
        <v>44</v>
      </c>
      <c r="D44" s="39" t="s">
        <v>56</v>
      </c>
      <c r="E44" s="84" t="s">
        <v>63</v>
      </c>
      <c r="F44" s="84" t="s">
        <v>66</v>
      </c>
      <c r="G44" s="84" t="s">
        <v>64</v>
      </c>
      <c r="I44" s="47"/>
    </row>
    <row r="45" spans="1:9" ht="18.75" customHeight="1" x14ac:dyDescent="0.25">
      <c r="A45" s="33"/>
      <c r="B45" s="14"/>
      <c r="C45" s="22"/>
      <c r="D45" s="21"/>
      <c r="E45" s="85"/>
      <c r="F45" s="92"/>
      <c r="G45" s="92"/>
      <c r="I45" s="94">
        <f>E45*G45</f>
        <v>0</v>
      </c>
    </row>
    <row r="46" spans="1:9" ht="18.75" customHeight="1" x14ac:dyDescent="0.25">
      <c r="A46" s="33"/>
      <c r="B46" s="14"/>
      <c r="C46" s="20"/>
      <c r="D46" s="14"/>
      <c r="E46" s="85"/>
      <c r="F46" s="92"/>
      <c r="G46" s="92"/>
      <c r="I46" s="94">
        <f>E46*G46</f>
        <v>0</v>
      </c>
    </row>
    <row r="47" spans="1:9" ht="18.75" customHeight="1" x14ac:dyDescent="0.25">
      <c r="A47" s="33"/>
      <c r="B47" s="14"/>
      <c r="C47" s="20"/>
      <c r="D47" s="75"/>
      <c r="E47" s="86"/>
      <c r="F47" s="93"/>
      <c r="G47" s="93"/>
      <c r="I47" s="94">
        <f>E47*G47</f>
        <v>0</v>
      </c>
    </row>
    <row r="48" spans="1:9" ht="18.75" customHeight="1" x14ac:dyDescent="0.25">
      <c r="A48" s="33"/>
      <c r="B48" s="14"/>
      <c r="C48" s="20"/>
      <c r="D48" s="75"/>
      <c r="E48" s="86"/>
      <c r="F48" s="93"/>
      <c r="G48" s="93"/>
      <c r="I48" s="94">
        <f>E48*G48</f>
        <v>0</v>
      </c>
    </row>
    <row r="49" spans="1:9" ht="18.75" customHeight="1" x14ac:dyDescent="0.25">
      <c r="A49" s="33"/>
      <c r="B49" s="14"/>
      <c r="C49" s="20"/>
      <c r="D49" s="75"/>
      <c r="E49" s="86"/>
      <c r="F49" s="93"/>
      <c r="G49" s="93"/>
      <c r="I49" s="94">
        <f t="shared" ref="I49" si="4">E49*G49</f>
        <v>0</v>
      </c>
    </row>
    <row r="50" spans="1:9" x14ac:dyDescent="0.25">
      <c r="A50" s="34"/>
      <c r="B50" s="39"/>
      <c r="C50" s="36"/>
      <c r="D50" s="36"/>
      <c r="E50" s="83"/>
      <c r="F50" s="83"/>
      <c r="G50" s="83"/>
      <c r="I50" s="48"/>
    </row>
    <row r="51" spans="1:9" ht="21.75" hidden="1" customHeight="1" outlineLevel="1" thickBot="1" x14ac:dyDescent="0.3">
      <c r="A51" s="32" t="s">
        <v>10</v>
      </c>
      <c r="B51" s="64"/>
      <c r="C51" s="65"/>
      <c r="D51" s="58"/>
      <c r="E51" s="87"/>
      <c r="F51" s="87"/>
      <c r="G51" s="87"/>
      <c r="I51" s="47"/>
    </row>
    <row r="52" spans="1:9" ht="21.75" hidden="1" customHeight="1" outlineLevel="1" x14ac:dyDescent="0.25">
      <c r="A52" s="32"/>
      <c r="B52" s="37" t="s">
        <v>2</v>
      </c>
      <c r="C52" s="36" t="s">
        <v>3</v>
      </c>
      <c r="D52" s="24" t="s">
        <v>4</v>
      </c>
      <c r="E52" s="83"/>
      <c r="F52" s="83"/>
      <c r="G52" s="83"/>
      <c r="I52" s="47"/>
    </row>
    <row r="53" spans="1:9" ht="18.75" hidden="1" customHeight="1" outlineLevel="1" x14ac:dyDescent="0.25">
      <c r="A53" s="33"/>
      <c r="B53" s="59"/>
      <c r="C53" s="59"/>
      <c r="D53" s="59"/>
      <c r="E53" s="88"/>
      <c r="F53" s="88"/>
      <c r="G53" s="88"/>
      <c r="I53" s="53"/>
    </row>
    <row r="54" spans="1:9" ht="18.75" hidden="1" customHeight="1" outlineLevel="1" x14ac:dyDescent="0.25">
      <c r="A54" s="33"/>
      <c r="B54" s="59"/>
      <c r="C54" s="59"/>
      <c r="D54" s="59"/>
      <c r="E54" s="88"/>
      <c r="F54" s="88"/>
      <c r="G54" s="88"/>
      <c r="I54" s="53"/>
    </row>
    <row r="55" spans="1:9" ht="18.75" hidden="1" customHeight="1" outlineLevel="1" x14ac:dyDescent="0.25">
      <c r="A55" s="33"/>
      <c r="B55" s="59"/>
      <c r="C55" s="59"/>
      <c r="D55" s="59"/>
      <c r="E55" s="88"/>
      <c r="F55" s="88"/>
      <c r="G55" s="88"/>
      <c r="I55" s="53"/>
    </row>
    <row r="56" spans="1:9" ht="18.75" hidden="1" customHeight="1" outlineLevel="1" x14ac:dyDescent="0.25">
      <c r="A56" s="33"/>
      <c r="B56" s="59"/>
      <c r="C56" s="59"/>
      <c r="D56" s="59"/>
      <c r="E56" s="88"/>
      <c r="F56" s="88"/>
      <c r="G56" s="88"/>
      <c r="I56" s="53"/>
    </row>
    <row r="57" spans="1:9" ht="18.75" hidden="1" customHeight="1" outlineLevel="1" x14ac:dyDescent="0.25">
      <c r="A57" s="33"/>
      <c r="B57" s="59"/>
      <c r="C57" s="59"/>
      <c r="D57" s="59"/>
      <c r="E57" s="88"/>
      <c r="F57" s="88"/>
      <c r="G57" s="88"/>
      <c r="I57" s="53"/>
    </row>
    <row r="58" spans="1:9" ht="16.5" hidden="1" customHeight="1" outlineLevel="1" thickBot="1" x14ac:dyDescent="0.3">
      <c r="A58" s="33"/>
      <c r="B58" s="35"/>
      <c r="C58" s="35"/>
      <c r="D58" s="35"/>
      <c r="E58" s="83"/>
      <c r="F58" s="83"/>
      <c r="G58" s="83"/>
      <c r="I58" s="48"/>
    </row>
    <row r="59" spans="1:9" ht="21.75" hidden="1" customHeight="1" outlineLevel="1" thickBot="1" x14ac:dyDescent="0.3">
      <c r="A59" s="32" t="s">
        <v>11</v>
      </c>
      <c r="B59" s="64"/>
      <c r="C59" s="65"/>
      <c r="D59" s="58"/>
      <c r="E59" s="87"/>
      <c r="F59" s="87"/>
      <c r="G59" s="87"/>
      <c r="I59" s="47"/>
    </row>
    <row r="60" spans="1:9" ht="21.75" hidden="1" customHeight="1" outlineLevel="1" x14ac:dyDescent="0.25">
      <c r="A60" s="32"/>
      <c r="B60" s="37" t="s">
        <v>2</v>
      </c>
      <c r="C60" s="36" t="s">
        <v>3</v>
      </c>
      <c r="D60" s="24" t="s">
        <v>4</v>
      </c>
      <c r="E60" s="83"/>
      <c r="F60" s="83"/>
      <c r="G60" s="83"/>
      <c r="I60" s="47"/>
    </row>
    <row r="61" spans="1:9" ht="18.75" hidden="1" customHeight="1" outlineLevel="1" x14ac:dyDescent="0.25">
      <c r="A61" s="33"/>
      <c r="B61" s="59"/>
      <c r="C61" s="59"/>
      <c r="D61" s="59"/>
      <c r="E61" s="88"/>
      <c r="F61" s="88"/>
      <c r="G61" s="88"/>
      <c r="I61" s="53"/>
    </row>
    <row r="62" spans="1:9" ht="18.75" hidden="1" customHeight="1" outlineLevel="1" x14ac:dyDescent="0.25">
      <c r="A62" s="33"/>
      <c r="B62" s="59"/>
      <c r="C62" s="59"/>
      <c r="D62" s="59"/>
      <c r="E62" s="88"/>
      <c r="F62" s="88"/>
      <c r="G62" s="88"/>
      <c r="I62" s="53"/>
    </row>
    <row r="63" spans="1:9" ht="18.75" hidden="1" customHeight="1" outlineLevel="1" x14ac:dyDescent="0.25">
      <c r="A63" s="33"/>
      <c r="B63" s="59"/>
      <c r="C63" s="59"/>
      <c r="D63" s="59"/>
      <c r="E63" s="88"/>
      <c r="F63" s="88"/>
      <c r="G63" s="88"/>
      <c r="I63" s="53"/>
    </row>
    <row r="64" spans="1:9" ht="18.75" hidden="1" customHeight="1" outlineLevel="1" x14ac:dyDescent="0.25">
      <c r="A64" s="33"/>
      <c r="B64" s="59"/>
      <c r="C64" s="59"/>
      <c r="D64" s="59"/>
      <c r="E64" s="88"/>
      <c r="F64" s="88"/>
      <c r="G64" s="88"/>
      <c r="I64" s="53"/>
    </row>
    <row r="65" spans="1:9" ht="18.75" hidden="1" customHeight="1" outlineLevel="1" x14ac:dyDescent="0.25">
      <c r="A65" s="33"/>
      <c r="B65" s="59"/>
      <c r="C65" s="59"/>
      <c r="D65" s="59"/>
      <c r="E65" s="88"/>
      <c r="F65" s="88"/>
      <c r="G65" s="88"/>
      <c r="I65" s="53"/>
    </row>
    <row r="66" spans="1:9" ht="16.5" hidden="1" customHeight="1" outlineLevel="1" x14ac:dyDescent="0.25">
      <c r="A66" s="33"/>
      <c r="B66" s="35"/>
      <c r="C66" s="35"/>
      <c r="D66" s="35"/>
      <c r="E66" s="83"/>
      <c r="F66" s="83"/>
      <c r="G66" s="83"/>
      <c r="I66" s="48"/>
    </row>
    <row r="67" spans="1:9" hidden="1" outlineLevel="1" x14ac:dyDescent="0.25">
      <c r="A67" s="34"/>
      <c r="B67" s="39"/>
      <c r="C67" s="36"/>
      <c r="D67" s="36"/>
      <c r="E67" s="83"/>
      <c r="F67" s="83"/>
      <c r="G67" s="83"/>
      <c r="I67" s="48"/>
    </row>
    <row r="68" spans="1:9" ht="21.75" hidden="1" customHeight="1" outlineLevel="1" thickBot="1" x14ac:dyDescent="0.3">
      <c r="A68" s="32" t="s">
        <v>12</v>
      </c>
      <c r="B68" s="64"/>
      <c r="C68" s="65"/>
      <c r="D68" s="58"/>
      <c r="E68" s="87"/>
      <c r="F68" s="87"/>
      <c r="G68" s="87"/>
      <c r="I68" s="47"/>
    </row>
    <row r="69" spans="1:9" ht="21.75" hidden="1" customHeight="1" outlineLevel="1" x14ac:dyDescent="0.25">
      <c r="A69" s="32"/>
      <c r="B69" s="37" t="s">
        <v>2</v>
      </c>
      <c r="C69" s="36" t="s">
        <v>3</v>
      </c>
      <c r="D69" s="24" t="s">
        <v>4</v>
      </c>
      <c r="E69" s="83"/>
      <c r="F69" s="83"/>
      <c r="G69" s="83"/>
      <c r="I69" s="47"/>
    </row>
    <row r="70" spans="1:9" ht="18.75" hidden="1" customHeight="1" outlineLevel="1" x14ac:dyDescent="0.25">
      <c r="A70" s="33"/>
      <c r="B70" s="59"/>
      <c r="C70" s="59"/>
      <c r="D70" s="59"/>
      <c r="E70" s="88"/>
      <c r="F70" s="88"/>
      <c r="G70" s="88"/>
      <c r="I70" s="53"/>
    </row>
    <row r="71" spans="1:9" ht="18.75" hidden="1" customHeight="1" outlineLevel="1" x14ac:dyDescent="0.25">
      <c r="A71" s="33"/>
      <c r="B71" s="59"/>
      <c r="C71" s="59"/>
      <c r="D71" s="59"/>
      <c r="E71" s="88"/>
      <c r="F71" s="88"/>
      <c r="G71" s="88"/>
      <c r="I71" s="53"/>
    </row>
    <row r="72" spans="1:9" ht="18.75" hidden="1" customHeight="1" outlineLevel="1" x14ac:dyDescent="0.25">
      <c r="A72" s="33"/>
      <c r="B72" s="59"/>
      <c r="C72" s="59"/>
      <c r="D72" s="59"/>
      <c r="E72" s="88"/>
      <c r="F72" s="88"/>
      <c r="G72" s="88"/>
      <c r="I72" s="53"/>
    </row>
    <row r="73" spans="1:9" ht="18.75" hidden="1" customHeight="1" outlineLevel="1" x14ac:dyDescent="0.25">
      <c r="A73" s="33"/>
      <c r="B73" s="59"/>
      <c r="C73" s="59"/>
      <c r="D73" s="59"/>
      <c r="E73" s="88"/>
      <c r="F73" s="88"/>
      <c r="G73" s="88"/>
      <c r="I73" s="53"/>
    </row>
    <row r="74" spans="1:9" ht="18.75" hidden="1" customHeight="1" outlineLevel="1" x14ac:dyDescent="0.25">
      <c r="A74" s="33"/>
      <c r="B74" s="59"/>
      <c r="C74" s="59"/>
      <c r="D74" s="59"/>
      <c r="E74" s="88"/>
      <c r="F74" s="88"/>
      <c r="G74" s="88"/>
      <c r="I74" s="53"/>
    </row>
    <row r="75" spans="1:9" ht="16.5" hidden="1" customHeight="1" outlineLevel="1" x14ac:dyDescent="0.25">
      <c r="A75" s="33"/>
      <c r="B75" s="35"/>
      <c r="C75" s="35"/>
      <c r="D75" s="35"/>
      <c r="E75" s="83"/>
      <c r="F75" s="83"/>
      <c r="G75" s="83"/>
      <c r="I75" s="48"/>
    </row>
    <row r="76" spans="1:9" ht="16.5" hidden="1" customHeight="1" outlineLevel="1" thickBot="1" x14ac:dyDescent="0.3">
      <c r="A76" s="33"/>
      <c r="B76" s="35"/>
      <c r="C76" s="35"/>
      <c r="D76" s="35"/>
      <c r="E76" s="83"/>
      <c r="F76" s="83"/>
      <c r="G76" s="83"/>
      <c r="I76" s="48"/>
    </row>
    <row r="77" spans="1:9" ht="21.75" hidden="1" customHeight="1" outlineLevel="1" thickBot="1" x14ac:dyDescent="0.3">
      <c r="A77" s="32" t="s">
        <v>13</v>
      </c>
      <c r="B77" s="64"/>
      <c r="C77" s="65"/>
      <c r="D77" s="58"/>
      <c r="E77" s="87"/>
      <c r="F77" s="87"/>
      <c r="G77" s="87"/>
      <c r="I77" s="47"/>
    </row>
    <row r="78" spans="1:9" ht="21.75" hidden="1" customHeight="1" outlineLevel="1" x14ac:dyDescent="0.25">
      <c r="A78" s="32"/>
      <c r="B78" s="37" t="s">
        <v>2</v>
      </c>
      <c r="C78" s="36" t="s">
        <v>3</v>
      </c>
      <c r="D78" s="24" t="s">
        <v>4</v>
      </c>
      <c r="E78" s="83"/>
      <c r="F78" s="83"/>
      <c r="G78" s="83"/>
      <c r="I78" s="47"/>
    </row>
    <row r="79" spans="1:9" ht="18.75" hidden="1" customHeight="1" outlineLevel="1" x14ac:dyDescent="0.25">
      <c r="A79" s="33"/>
      <c r="B79" s="59"/>
      <c r="C79" s="59"/>
      <c r="D79" s="59"/>
      <c r="E79" s="88"/>
      <c r="F79" s="88"/>
      <c r="G79" s="88"/>
      <c r="I79" s="53"/>
    </row>
    <row r="80" spans="1:9" ht="18.75" hidden="1" customHeight="1" outlineLevel="1" x14ac:dyDescent="0.25">
      <c r="A80" s="33"/>
      <c r="B80" s="59"/>
      <c r="C80" s="59"/>
      <c r="D80" s="59"/>
      <c r="E80" s="88"/>
      <c r="F80" s="88"/>
      <c r="G80" s="88"/>
      <c r="I80" s="53"/>
    </row>
    <row r="81" spans="1:9" ht="18.75" hidden="1" customHeight="1" outlineLevel="1" x14ac:dyDescent="0.25">
      <c r="A81" s="33"/>
      <c r="B81" s="59"/>
      <c r="C81" s="59"/>
      <c r="D81" s="59"/>
      <c r="E81" s="88"/>
      <c r="F81" s="88"/>
      <c r="G81" s="88"/>
      <c r="I81" s="53"/>
    </row>
    <row r="82" spans="1:9" ht="18.75" hidden="1" customHeight="1" outlineLevel="1" x14ac:dyDescent="0.25">
      <c r="A82" s="33"/>
      <c r="B82" s="59"/>
      <c r="C82" s="59"/>
      <c r="D82" s="59"/>
      <c r="E82" s="88"/>
      <c r="F82" s="88"/>
      <c r="G82" s="88"/>
      <c r="I82" s="53"/>
    </row>
    <row r="83" spans="1:9" ht="18.75" hidden="1" customHeight="1" outlineLevel="1" x14ac:dyDescent="0.25">
      <c r="A83" s="33"/>
      <c r="B83" s="59"/>
      <c r="C83" s="59"/>
      <c r="D83" s="59"/>
      <c r="E83" s="88"/>
      <c r="F83" s="88"/>
      <c r="G83" s="88"/>
      <c r="I83" s="53"/>
    </row>
    <row r="84" spans="1:9" ht="16.5" hidden="1" customHeight="1" outlineLevel="1" x14ac:dyDescent="0.25">
      <c r="A84" s="33"/>
      <c r="B84" s="35"/>
      <c r="C84" s="35"/>
      <c r="D84" s="35"/>
      <c r="E84" s="83"/>
      <c r="F84" s="83"/>
      <c r="G84" s="83"/>
      <c r="I84" s="48"/>
    </row>
    <row r="85" spans="1:9" hidden="1" outlineLevel="1" x14ac:dyDescent="0.25">
      <c r="A85" s="34"/>
      <c r="B85" s="39"/>
      <c r="C85" s="36"/>
      <c r="D85" s="36"/>
      <c r="E85" s="83"/>
      <c r="F85" s="83"/>
      <c r="G85" s="83"/>
      <c r="I85" s="48"/>
    </row>
    <row r="86" spans="1:9" ht="21.75" hidden="1" customHeight="1" outlineLevel="1" thickBot="1" x14ac:dyDescent="0.3">
      <c r="A86" s="32" t="s">
        <v>14</v>
      </c>
      <c r="B86" s="64"/>
      <c r="C86" s="65"/>
      <c r="D86" s="58"/>
      <c r="E86" s="87"/>
      <c r="F86" s="87"/>
      <c r="G86" s="87"/>
      <c r="I86" s="47"/>
    </row>
    <row r="87" spans="1:9" ht="21.75" hidden="1" customHeight="1" outlineLevel="1" x14ac:dyDescent="0.25">
      <c r="A87" s="32"/>
      <c r="B87" s="37" t="s">
        <v>2</v>
      </c>
      <c r="C87" s="36" t="s">
        <v>3</v>
      </c>
      <c r="D87" s="24" t="s">
        <v>4</v>
      </c>
      <c r="E87" s="83"/>
      <c r="F87" s="83"/>
      <c r="G87" s="83"/>
      <c r="I87" s="47"/>
    </row>
    <row r="88" spans="1:9" ht="18.75" hidden="1" customHeight="1" outlineLevel="1" x14ac:dyDescent="0.25">
      <c r="A88" s="33"/>
      <c r="B88" s="59"/>
      <c r="C88" s="59"/>
      <c r="D88" s="59"/>
      <c r="E88" s="88"/>
      <c r="F88" s="88"/>
      <c r="G88" s="88"/>
      <c r="I88" s="53"/>
    </row>
    <row r="89" spans="1:9" ht="18.75" hidden="1" customHeight="1" outlineLevel="1" x14ac:dyDescent="0.25">
      <c r="A89" s="33"/>
      <c r="B89" s="59"/>
      <c r="C89" s="59"/>
      <c r="D89" s="59"/>
      <c r="E89" s="88"/>
      <c r="F89" s="88"/>
      <c r="G89" s="88"/>
      <c r="I89" s="53"/>
    </row>
    <row r="90" spans="1:9" ht="18.75" hidden="1" customHeight="1" outlineLevel="1" x14ac:dyDescent="0.25">
      <c r="A90" s="33"/>
      <c r="B90" s="59"/>
      <c r="C90" s="59"/>
      <c r="D90" s="59"/>
      <c r="E90" s="88"/>
      <c r="F90" s="88"/>
      <c r="G90" s="88"/>
      <c r="I90" s="53"/>
    </row>
    <row r="91" spans="1:9" ht="18.75" hidden="1" customHeight="1" outlineLevel="1" x14ac:dyDescent="0.25">
      <c r="A91" s="33"/>
      <c r="B91" s="59"/>
      <c r="C91" s="59"/>
      <c r="D91" s="59"/>
      <c r="E91" s="88"/>
      <c r="F91" s="88"/>
      <c r="G91" s="88"/>
      <c r="I91" s="53"/>
    </row>
    <row r="92" spans="1:9" ht="18.75" hidden="1" customHeight="1" outlineLevel="1" x14ac:dyDescent="0.25">
      <c r="A92" s="33"/>
      <c r="B92" s="59"/>
      <c r="C92" s="59"/>
      <c r="D92" s="59"/>
      <c r="E92" s="88"/>
      <c r="F92" s="88"/>
      <c r="G92" s="88"/>
      <c r="I92" s="53"/>
    </row>
    <row r="93" spans="1:9" ht="16.5" hidden="1" customHeight="1" outlineLevel="1" x14ac:dyDescent="0.25">
      <c r="A93" s="33"/>
      <c r="B93" s="35"/>
      <c r="C93" s="35"/>
      <c r="D93" s="35"/>
      <c r="E93" s="83"/>
      <c r="F93" s="83"/>
      <c r="G93" s="83"/>
      <c r="I93" s="48"/>
    </row>
    <row r="94" spans="1:9" ht="19.5" collapsed="1" thickBot="1" x14ac:dyDescent="0.35">
      <c r="A94" s="34"/>
      <c r="B94" s="66"/>
      <c r="C94" s="36"/>
      <c r="D94" s="36"/>
      <c r="E94" s="83"/>
      <c r="F94" s="83"/>
      <c r="G94" s="83"/>
      <c r="I94" s="54"/>
    </row>
    <row r="95" spans="1:9" ht="23.25" x14ac:dyDescent="0.35">
      <c r="A95" s="43" t="s">
        <v>52</v>
      </c>
      <c r="B95" s="67"/>
      <c r="C95" s="24"/>
      <c r="D95" s="24"/>
      <c r="E95" s="81"/>
      <c r="F95" s="81"/>
      <c r="G95" s="81"/>
      <c r="H95" s="24"/>
      <c r="I95" s="55"/>
    </row>
    <row r="96" spans="1:9" ht="18.75" x14ac:dyDescent="0.3">
      <c r="A96" s="34"/>
      <c r="B96" s="66"/>
      <c r="C96" s="36"/>
      <c r="D96" s="36"/>
      <c r="E96" s="83"/>
      <c r="F96" s="83"/>
      <c r="G96" s="83"/>
      <c r="I96" s="56"/>
    </row>
    <row r="97" spans="1:9" x14ac:dyDescent="0.25">
      <c r="A97" s="34"/>
      <c r="B97" s="68" t="s">
        <v>8</v>
      </c>
      <c r="C97" s="77">
        <f>SUMIF($B$11:$B$92,$B97,$I$11:$I$92)</f>
        <v>0</v>
      </c>
      <c r="D97" s="49"/>
      <c r="E97" s="84"/>
      <c r="F97" s="84"/>
      <c r="G97" s="84"/>
      <c r="H97" s="49" t="s">
        <v>15</v>
      </c>
      <c r="I97" s="95">
        <v>0</v>
      </c>
    </row>
    <row r="98" spans="1:9" x14ac:dyDescent="0.25">
      <c r="A98" s="34"/>
      <c r="B98" s="60" t="s">
        <v>67</v>
      </c>
      <c r="C98" s="77">
        <f>C97*I97</f>
        <v>0</v>
      </c>
      <c r="D98" s="60"/>
      <c r="E98" s="83"/>
      <c r="F98" s="83"/>
      <c r="G98" s="83"/>
      <c r="H98" s="50"/>
      <c r="I98" s="56"/>
    </row>
    <row r="99" spans="1:9" x14ac:dyDescent="0.25">
      <c r="A99" s="34"/>
      <c r="B99" s="68" t="s">
        <v>16</v>
      </c>
      <c r="C99" s="77">
        <f>SUMIF($B$11:$B$92,$B99,$I$11:$I$92)</f>
        <v>0</v>
      </c>
      <c r="D99" s="36"/>
      <c r="E99" s="83"/>
      <c r="F99" s="83"/>
      <c r="G99" s="83"/>
      <c r="I99" s="56"/>
    </row>
    <row r="100" spans="1:9" x14ac:dyDescent="0.25">
      <c r="A100" s="34"/>
      <c r="B100" s="68" t="s">
        <v>17</v>
      </c>
      <c r="C100" s="77">
        <f>SUMIF($B$11:$B$92,$B100,$I$11:$I$92)</f>
        <v>0</v>
      </c>
      <c r="D100" s="36"/>
      <c r="E100" s="83"/>
      <c r="F100" s="83"/>
      <c r="G100" s="83"/>
      <c r="I100" s="56"/>
    </row>
    <row r="101" spans="1:9" x14ac:dyDescent="0.25">
      <c r="A101" s="34"/>
      <c r="B101" s="68" t="s">
        <v>18</v>
      </c>
      <c r="C101" s="77">
        <f>SUMIF($B$11:$B$92,$B101,$I$11:$I$92)</f>
        <v>0</v>
      </c>
      <c r="D101" s="36"/>
      <c r="E101" s="83"/>
      <c r="F101" s="83"/>
      <c r="G101" s="83"/>
      <c r="I101" s="56"/>
    </row>
    <row r="102" spans="1:9" x14ac:dyDescent="0.25">
      <c r="A102" s="34"/>
      <c r="B102" s="39"/>
      <c r="C102" s="69"/>
      <c r="D102" s="36"/>
      <c r="E102" s="83"/>
      <c r="F102" s="83"/>
      <c r="G102" s="83"/>
      <c r="I102" s="56"/>
    </row>
    <row r="103" spans="1:9" ht="20.25" x14ac:dyDescent="0.3">
      <c r="A103" s="34"/>
      <c r="B103" s="39" t="s">
        <v>19</v>
      </c>
      <c r="C103" s="78">
        <f>SUM(C97:C101)</f>
        <v>0</v>
      </c>
      <c r="D103" s="36"/>
      <c r="E103" s="83"/>
      <c r="F103" s="83"/>
      <c r="G103" s="83"/>
      <c r="I103" s="56"/>
    </row>
    <row r="104" spans="1:9" ht="21.75" customHeight="1" thickBot="1" x14ac:dyDescent="0.3">
      <c r="A104" s="70"/>
      <c r="B104" s="61"/>
      <c r="C104" s="74"/>
      <c r="D104" s="61"/>
      <c r="E104" s="26"/>
      <c r="F104" s="26"/>
      <c r="G104" s="26"/>
      <c r="H104" s="51"/>
      <c r="I104" s="57"/>
    </row>
    <row r="105" spans="1:9" ht="23.25" x14ac:dyDescent="0.35">
      <c r="A105" s="71" t="s">
        <v>50</v>
      </c>
      <c r="B105" s="36"/>
      <c r="C105" s="36"/>
      <c r="D105" s="36"/>
      <c r="E105" s="83"/>
      <c r="F105" s="83"/>
      <c r="G105" s="83"/>
      <c r="H105" s="35"/>
      <c r="I105" s="30"/>
    </row>
    <row r="106" spans="1:9" x14ac:dyDescent="0.25">
      <c r="A106" s="34"/>
      <c r="B106" s="36"/>
      <c r="C106" s="36"/>
      <c r="D106" s="36"/>
      <c r="E106" s="83"/>
      <c r="F106" s="83"/>
      <c r="G106" s="83"/>
      <c r="H106" s="35"/>
      <c r="I106" s="30"/>
    </row>
    <row r="107" spans="1:9" ht="18.75" x14ac:dyDescent="0.3">
      <c r="A107" s="34" t="s">
        <v>20</v>
      </c>
      <c r="B107" s="66" t="s">
        <v>65</v>
      </c>
      <c r="C107" s="95">
        <v>0</v>
      </c>
      <c r="D107" s="36"/>
      <c r="E107" s="83"/>
      <c r="F107" s="83"/>
      <c r="G107" s="83"/>
      <c r="H107" s="35"/>
      <c r="I107" s="30"/>
    </row>
    <row r="108" spans="1:9" ht="20.25" x14ac:dyDescent="0.3">
      <c r="A108" s="34"/>
      <c r="B108" s="66" t="s">
        <v>68</v>
      </c>
      <c r="C108" s="78">
        <f>(C97+C99+C98+C100)*C107</f>
        <v>0</v>
      </c>
      <c r="D108" s="62"/>
      <c r="E108" s="89"/>
      <c r="F108" s="89"/>
      <c r="G108" s="89"/>
      <c r="H108" s="35"/>
      <c r="I108" s="30"/>
    </row>
    <row r="109" spans="1:9" ht="18.75" thickBot="1" x14ac:dyDescent="0.3">
      <c r="A109" s="34"/>
      <c r="B109" s="39"/>
      <c r="C109" s="36"/>
      <c r="D109" s="62"/>
      <c r="E109" s="89"/>
      <c r="F109" s="89"/>
      <c r="G109" s="89"/>
      <c r="H109" s="35"/>
      <c r="I109" s="30"/>
    </row>
    <row r="110" spans="1:9" x14ac:dyDescent="0.25">
      <c r="A110" s="31"/>
      <c r="B110" s="37"/>
      <c r="C110" s="24"/>
      <c r="D110" s="63"/>
      <c r="E110" s="90"/>
      <c r="F110" s="90"/>
      <c r="G110" s="90"/>
      <c r="H110" s="52"/>
      <c r="I110" s="27"/>
    </row>
    <row r="111" spans="1:9" ht="32.25" customHeight="1" x14ac:dyDescent="0.4">
      <c r="A111" s="72" t="s">
        <v>53</v>
      </c>
      <c r="B111" s="73"/>
      <c r="C111" s="79">
        <f>C108+C103</f>
        <v>0</v>
      </c>
      <c r="D111" s="62"/>
      <c r="E111" s="89"/>
      <c r="F111" s="89"/>
      <c r="G111" s="89"/>
      <c r="H111" s="35"/>
      <c r="I111" s="30"/>
    </row>
    <row r="112" spans="1:9" ht="12" customHeight="1" thickBot="1" x14ac:dyDescent="0.3">
      <c r="A112" s="70"/>
      <c r="B112" s="61"/>
      <c r="C112" s="74"/>
      <c r="D112" s="61"/>
      <c r="E112" s="26"/>
      <c r="F112" s="26"/>
      <c r="G112" s="26"/>
      <c r="H112" s="51"/>
      <c r="I112" s="57"/>
    </row>
    <row r="113" spans="2:9" x14ac:dyDescent="0.25">
      <c r="I113" s="17"/>
    </row>
    <row r="114" spans="2:9" ht="6.75" customHeight="1" x14ac:dyDescent="0.25">
      <c r="I114" s="17"/>
    </row>
    <row r="115" spans="2:9" x14ac:dyDescent="0.25">
      <c r="B115" s="18"/>
      <c r="I115" s="17"/>
    </row>
    <row r="117" spans="2:9" ht="18.75" customHeight="1" x14ac:dyDescent="0.25"/>
  </sheetData>
  <sheetProtection algorithmName="SHA-512" hashValue="zS0GCr0PHRJYm/up3K5qcTxB3XOX73Ipe1/Sc5xEeq37ei7IYVNXU0mIfaSANtWNoFfy4TGuy+2ze0vHOb86vQ==" saltValue="VQr6GQ+OoHYDhOV20swRaQ==" spinCount="100000" sheet="1"/>
  <mergeCells count="9">
    <mergeCell ref="A7:H9"/>
    <mergeCell ref="I7:I9"/>
    <mergeCell ref="A1:I1"/>
    <mergeCell ref="A3:B3"/>
    <mergeCell ref="C3:H3"/>
    <mergeCell ref="A4:B4"/>
    <mergeCell ref="C4:H4"/>
    <mergeCell ref="A5:B5"/>
    <mergeCell ref="C5:H5"/>
  </mergeCells>
  <dataValidations count="2">
    <dataValidation type="list" allowBlank="1" showInputMessage="1" showErrorMessage="1" sqref="C13:C17 C21:C25 C29:C33 C37:C41 C45:C49 C53:C57 C61:C65 C70:C74 C79:C83 C88:C92" xr:uid="{23BD7211-F168-48DB-A4EC-D1C0273E3D31}">
      <formula1>INDIRECT($B13)</formula1>
    </dataValidation>
    <dataValidation type="list" allowBlank="1" showInputMessage="1" showErrorMessage="1" sqref="B97 B99:B101 B13:B17 B79:B83 B21:B25 B29:B33 B37:B41 B45:B49 B53:B57 B61:B65 B70:B74 B88:B92" xr:uid="{AFE981EA-894F-4DD3-A7A4-C2FBA0F36F13}">
      <formula1>budget_area</formula1>
    </dataValidation>
  </dataValidations>
  <pageMargins left="0.7" right="0.7" top="0.75" bottom="0.75" header="0.3" footer="0.3"/>
  <pageSetup scale="2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J12"/>
  <sheetViews>
    <sheetView workbookViewId="0">
      <selection activeCell="B5" sqref="B5"/>
    </sheetView>
  </sheetViews>
  <sheetFormatPr defaultColWidth="8.7109375" defaultRowHeight="15" x14ac:dyDescent="0.25"/>
  <cols>
    <col min="1" max="1" width="2.7109375" customWidth="1"/>
    <col min="2" max="5" width="25.42578125" style="1" customWidth="1"/>
  </cols>
  <sheetData>
    <row r="1" spans="1:10" ht="15.75" thickBot="1" x14ac:dyDescent="0.3"/>
    <row r="2" spans="1:10" ht="48" customHeight="1" x14ac:dyDescent="0.25">
      <c r="B2" s="122" t="s">
        <v>22</v>
      </c>
      <c r="C2" s="123"/>
      <c r="D2" s="123"/>
      <c r="E2" s="124"/>
    </row>
    <row r="3" spans="1:10" ht="31.5" x14ac:dyDescent="0.25">
      <c r="A3" s="2"/>
      <c r="B3" s="10" t="s">
        <v>8</v>
      </c>
      <c r="C3" s="9" t="s">
        <v>16</v>
      </c>
      <c r="D3" s="9" t="s">
        <v>17</v>
      </c>
      <c r="E3" s="11" t="s">
        <v>18</v>
      </c>
      <c r="G3" s="12"/>
      <c r="H3" s="12"/>
      <c r="I3" s="12"/>
      <c r="J3" s="12"/>
    </row>
    <row r="4" spans="1:10" ht="30.75" customHeight="1" x14ac:dyDescent="0.25">
      <c r="B4" s="4" t="s">
        <v>49</v>
      </c>
      <c r="C4" s="3" t="s">
        <v>24</v>
      </c>
      <c r="D4" s="3" t="s">
        <v>47</v>
      </c>
      <c r="E4" s="5" t="s">
        <v>45</v>
      </c>
    </row>
    <row r="5" spans="1:10" ht="30.75" customHeight="1" x14ac:dyDescent="0.25">
      <c r="B5" s="4" t="s">
        <v>48</v>
      </c>
      <c r="C5" s="3" t="s">
        <v>25</v>
      </c>
      <c r="D5" s="3" t="s">
        <v>26</v>
      </c>
      <c r="E5" s="5" t="s">
        <v>46</v>
      </c>
    </row>
    <row r="6" spans="1:10" ht="30.75" customHeight="1" x14ac:dyDescent="0.25">
      <c r="B6" s="4"/>
      <c r="C6" s="3" t="s">
        <v>27</v>
      </c>
      <c r="D6" s="3" t="s">
        <v>28</v>
      </c>
      <c r="E6" s="5"/>
    </row>
    <row r="7" spans="1:10" ht="30.75" customHeight="1" x14ac:dyDescent="0.25">
      <c r="B7" s="4"/>
      <c r="C7" s="3" t="s">
        <v>29</v>
      </c>
      <c r="D7" s="3" t="s">
        <v>57</v>
      </c>
      <c r="E7" s="5"/>
    </row>
    <row r="8" spans="1:10" ht="30.75" customHeight="1" x14ac:dyDescent="0.25">
      <c r="B8" s="4"/>
      <c r="C8" s="3" t="s">
        <v>30</v>
      </c>
      <c r="D8" s="3" t="s">
        <v>46</v>
      </c>
      <c r="E8" s="5"/>
    </row>
    <row r="9" spans="1:10" ht="30.75" customHeight="1" x14ac:dyDescent="0.25">
      <c r="B9" s="4"/>
      <c r="C9" s="3" t="s">
        <v>31</v>
      </c>
      <c r="D9" s="3"/>
      <c r="E9" s="5"/>
    </row>
    <row r="10" spans="1:10" ht="30.75" customHeight="1" x14ac:dyDescent="0.25">
      <c r="B10" s="4"/>
      <c r="C10" s="3" t="s">
        <v>32</v>
      </c>
      <c r="D10" s="3"/>
      <c r="E10" s="5"/>
    </row>
    <row r="11" spans="1:10" ht="30.75" customHeight="1" x14ac:dyDescent="0.25">
      <c r="B11" s="4"/>
      <c r="C11" s="3" t="s">
        <v>33</v>
      </c>
      <c r="D11" s="3"/>
      <c r="E11" s="5"/>
    </row>
    <row r="12" spans="1:10" ht="30.75" customHeight="1" thickBot="1" x14ac:dyDescent="0.3">
      <c r="B12" s="6"/>
      <c r="C12" s="7" t="s">
        <v>48</v>
      </c>
      <c r="D12" s="7"/>
      <c r="E12" s="8"/>
    </row>
  </sheetData>
  <sortState xmlns:xlrd2="http://schemas.microsoft.com/office/spreadsheetml/2017/richdata2" ref="D7:D9">
    <sortCondition ref="D7"/>
  </sortState>
  <mergeCells count="1">
    <mergeCell ref="B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EC871E45D8A74C9558E89C4B0E43ED" ma:contentTypeVersion="18" ma:contentTypeDescription="Create a new document." ma:contentTypeScope="" ma:versionID="f81423839bc86315e742977d141d4999">
  <xsd:schema xmlns:xsd="http://www.w3.org/2001/XMLSchema" xmlns:xs="http://www.w3.org/2001/XMLSchema" xmlns:p="http://schemas.microsoft.com/office/2006/metadata/properties" xmlns:ns1="http://schemas.microsoft.com/sharepoint/v3" xmlns:ns2="94d280ac-a00d-49bb-87b1-f13829808d24" xmlns:ns3="9064c5c4-c023-49ec-883a-1dbd48c703c7" targetNamespace="http://schemas.microsoft.com/office/2006/metadata/properties" ma:root="true" ma:fieldsID="b32d8564c7f053ef61db3284530cd366" ns1:_="" ns2:_="" ns3:_="">
    <xsd:import namespace="http://schemas.microsoft.com/sharepoint/v3"/>
    <xsd:import namespace="94d280ac-a00d-49bb-87b1-f13829808d24"/>
    <xsd:import namespace="9064c5c4-c023-49ec-883a-1dbd48c703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d280ac-a00d-49bb-87b1-f13829808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64c5c4-c023-49ec-883a-1dbd48c703c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13b0de7-b770-4581-9a60-4cbb21fd0b44}" ma:internalName="TaxCatchAll" ma:showField="CatchAllData" ma:web="9064c5c4-c023-49ec-883a-1dbd48c70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064c5c4-c023-49ec-883a-1dbd48c703c7">
      <UserInfo>
        <DisplayName>Johnson, Trish@ARB</DisplayName>
        <AccountId>163</AccountId>
        <AccountType/>
      </UserInfo>
      <UserInfo>
        <DisplayName>Malinda Dumisani</DisplayName>
        <AccountId>703</AccountId>
        <AccountType/>
      </UserInfo>
    </SharedWithUsers>
    <_ip_UnifiedCompliancePolicyUIAction xmlns="http://schemas.microsoft.com/sharepoint/v3" xsi:nil="true"/>
    <_ip_UnifiedCompliancePolicyProperties xmlns="http://schemas.microsoft.com/sharepoint/v3" xsi:nil="true"/>
    <TaxCatchAll xmlns="9064c5c4-c023-49ec-883a-1dbd48c703c7" xsi:nil="true"/>
    <lcf76f155ced4ddcb4097134ff3c332f xmlns="94d280ac-a00d-49bb-87b1-f13829808d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4DD521-8521-4CBE-B8B8-8D4A25B20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d280ac-a00d-49bb-87b1-f13829808d24"/>
    <ds:schemaRef ds:uri="9064c5c4-c023-49ec-883a-1dbd48c70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8A4D3C-1E21-4DB6-8B3F-02E7AABD1D28}">
  <ds:schemaRefs>
    <ds:schemaRef ds:uri="http://schemas.microsoft.com/sharepoint/v3/contenttype/forms"/>
  </ds:schemaRefs>
</ds:datastoreItem>
</file>

<file path=customXml/itemProps3.xml><?xml version="1.0" encoding="utf-8"?>
<ds:datastoreItem xmlns:ds="http://schemas.openxmlformats.org/officeDocument/2006/customXml" ds:itemID="{77FE848D-7F25-4577-B127-22EA286605A3}">
  <ds:schemaRefs>
    <ds:schemaRef ds:uri="9064c5c4-c023-49ec-883a-1dbd48c703c7"/>
    <ds:schemaRef ds:uri="http://purl.org/dc/terms/"/>
    <ds:schemaRef ds:uri="http://schemas.openxmlformats.org/package/2006/metadata/core-properties"/>
    <ds:schemaRef ds:uri="94d280ac-a00d-49bb-87b1-f13829808d24"/>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microsoft.com/sharepoint/v3"/>
    <ds:schemaRef ds:uri="http://schemas.microsoft.com/office/2006/metadata/propertie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Instructions</vt:lpstr>
      <vt:lpstr>Sample Budget</vt:lpstr>
      <vt:lpstr>Budget Template</vt:lpstr>
      <vt:lpstr>Budget Item</vt:lpstr>
      <vt:lpstr>A_Personnel</vt:lpstr>
      <vt:lpstr>B_Supplies_and_Services</vt:lpstr>
      <vt:lpstr>B_Supplies_Services</vt:lpstr>
      <vt:lpstr>budget_area</vt:lpstr>
      <vt:lpstr>C_Equipment</vt:lpstr>
      <vt:lpstr>D_Subcontractors</vt:lpstr>
      <vt:lpstr>'Budget Template'!Print_Area</vt:lpstr>
      <vt:lpstr>'Sample Budget'!Print_Area</vt:lpstr>
      <vt:lpstr>'Budget Template'!Print_Titles</vt:lpstr>
      <vt:lpstr>'Sample Budget'!Print_Titles</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CAG_Cycle5_Appendix_H_BudgetTemplate_082724_DRAFT</dc:title>
  <dc:subject/>
  <dc:creator>Malinda.Dumisani@arb.ca.gov</dc:creator>
  <cp:keywords>CAG_Cycle5_Appendix_H_BudgetTemplate_082724_DRAFT</cp:keywords>
  <dc:description/>
  <cp:lastModifiedBy>Viehman, Nicole@ARB</cp:lastModifiedBy>
  <cp:revision/>
  <dcterms:created xsi:type="dcterms:W3CDTF">2019-06-18T20:59:14Z</dcterms:created>
  <dcterms:modified xsi:type="dcterms:W3CDTF">2025-09-23T23:43:58Z</dcterms:modified>
  <cp:category>CAG_Cycle5_Appendix_H_BudgetTemplate_082724_DRAFT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0x0101008CEC871E45D8A74C9558E89C4B0E43ED</vt:lpwstr>
  </property>
  <property fmtid="{D5CDD505-2E9C-101B-9397-08002B2CF9AE}" pid="3" name="MediaServiceImageTags">
    <vt:lpwstr/>
  </property>
</Properties>
</file>