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arb.sharepoint.com/sites/GHGInventory_PRS/Shared Documents/2025 Edition GHGEI/7 Public Release Data Package/Final Versions to Post/"/>
    </mc:Choice>
  </mc:AlternateContent>
  <xr:revisionPtr revIDLastSave="305" documentId="8_{D235DACD-30AC-48E6-8AE2-1CAD2E49F782}" xr6:coauthVersionLast="47" xr6:coauthVersionMax="47" xr10:uidLastSave="{CDD9FEC1-2CCB-4435-935D-C8F1A0A1EB0A}"/>
  <bookViews>
    <workbookView xWindow="-120" yWindow="-120" windowWidth="29040" windowHeight="15720" xr2:uid="{1422F32F-49BA-4332-84E8-C28E809C85A8}"/>
  </bookViews>
  <sheets>
    <sheet name="Background" sheetId="7" r:id="rId1"/>
    <sheet name="Included Industrial Cogen" sheetId="4" r:id="rId2"/>
  </sheets>
  <definedNames>
    <definedName name="\a" localSheetId="0">#REF!</definedName>
    <definedName name="\a">#REF!</definedName>
    <definedName name="\b" localSheetId="0">#REF!</definedName>
    <definedName name="\b">#REF!</definedName>
    <definedName name="\c">#REF!</definedName>
    <definedName name="\d">#REF!</definedName>
    <definedName name="\e">#REF!</definedName>
    <definedName name="\f">#REF!</definedName>
    <definedName name="\g">#REF!</definedName>
    <definedName name="\p">#REF!</definedName>
    <definedName name="\y">#REF!</definedName>
    <definedName name="_1_1030CYSTOCKS">#REF!</definedName>
    <definedName name="_LSE2" localSheetId="0">#REF!</definedName>
    <definedName name="_LSE2">#REF!</definedName>
    <definedName name="Biogenic">#REF!</definedName>
    <definedName name="Direct_Delivery" localSheetId="0">#REF!</definedName>
    <definedName name="Direct_Delivery">#REF!</definedName>
    <definedName name="Dynamic" localSheetId="0">#REF!</definedName>
    <definedName name="Dynamic">#REF!</definedName>
    <definedName name="Emissions___Fuels____Emitting_Activities__Fuel_and_Emissions" localSheetId="0">#REF!</definedName>
    <definedName name="Emissions___Fuels____Emitting_Activities__Fuel_and_Emissions">#REF!</definedName>
    <definedName name="Exports_Specified" localSheetId="0">#REF!</definedName>
    <definedName name="Exports_Specified">#REF!</definedName>
    <definedName name="Facilities_Coal_Coke_Clinker_and_FeeReg_only" localSheetId="0">#REF!</definedName>
    <definedName name="Facilities_Coal_Coke_Clinker_and_FeeReg_only">#REF!</definedName>
    <definedName name="Facilities_Total_net_MWh" localSheetId="0">#REF!</definedName>
    <definedName name="Facilities_Total_net_MWh">#REF!</definedName>
    <definedName name="Facility_Name" localSheetId="0">#REF!</definedName>
    <definedName name="Facility_Name">#REF!</definedName>
    <definedName name="Jurisdictions" localSheetId="0">#REF!</definedName>
    <definedName name="Jurisdictions">#REF!</definedName>
    <definedName name="LSE" localSheetId="0">#REF!</definedName>
    <definedName name="LSE">#REF!</definedName>
    <definedName name="LSE2_Lookup" localSheetId="0">#REF!</definedName>
    <definedName name="LSE2_Lookup">#REF!</definedName>
    <definedName name="MACROS" localSheetId="0">#REF!</definedName>
    <definedName name="MACROS">#REF!</definedName>
    <definedName name="Meter_Data_Exclusions" localSheetId="0">#REF!</definedName>
    <definedName name="Meter_Data_Exclusions">#REF!</definedName>
    <definedName name="Net_Generation_by_State__Type_1" localSheetId="0">#REF!</definedName>
    <definedName name="Net_Generation_by_State__Type_1">#REF!</definedName>
    <definedName name="Net_Generation_by_State__Type_of_Producer__Energy_Source" localSheetId="0">#REF!</definedName>
    <definedName name="Net_Generation_by_State__Type_of_Producer__Energy_Source">#REF!</definedName>
    <definedName name="Point" localSheetId="0">#REF!</definedName>
    <definedName name="Point">#REF!</definedName>
    <definedName name="Point2" localSheetId="0">#REF!</definedName>
    <definedName name="Point2">#REF!</definedName>
    <definedName name="Print_Area_MI" localSheetId="0">#REF!</definedName>
    <definedName name="Print_Area_MI">#REF!</definedName>
    <definedName name="REC_Status" localSheetId="0">#REF!</definedName>
    <definedName name="REC_Status">#REF!</definedName>
    <definedName name="Relationship" localSheetId="0">#REF!</definedName>
    <definedName name="Relationship">#REF!</definedName>
    <definedName name="RPS_Import_Must" localSheetId="0">#REF!</definedName>
    <definedName name="RPS_Import_Must">#REF!</definedName>
    <definedName name="Supplemental" localSheetId="0">#REF!</definedName>
    <definedName name="Supplemental">#REF!</definedName>
    <definedName name="Trans_Loss_Factor_Determination" localSheetId="0">#REF!</definedName>
    <definedName name="Trans_Loss_Factor_Determin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4" l="1"/>
  <c r="V3" i="4"/>
  <c r="S3" i="4"/>
  <c r="P3" i="4"/>
  <c r="T3" i="4"/>
  <c r="U3" i="4"/>
  <c r="L3" i="4"/>
  <c r="N3" i="4"/>
  <c r="M3" i="4"/>
  <c r="O3" i="4"/>
  <c r="Q3" i="4"/>
  <c r="R3" i="4"/>
</calcChain>
</file>

<file path=xl/sharedStrings.xml><?xml version="1.0" encoding="utf-8"?>
<sst xmlns="http://schemas.openxmlformats.org/spreadsheetml/2006/main" count="1590" uniqueCount="124">
  <si>
    <t>Disaggregation of Industrial Cogeneration Categories in California's Greenhouse Gas Emissions Inventory</t>
  </si>
  <si>
    <t>2025 Edition: Last updated on 11/4/2025)</t>
  </si>
  <si>
    <t>Data Background</t>
  </si>
  <si>
    <t>Statewide GHG emissions are calculated using many data sources.  The primary data source is CARB’s Regulation for the Mandatory Reporting of GHG Emissions (MRR).</t>
  </si>
  <si>
    <t>GHG Reporting (https://ww2.arb.ca.gov/our-work/programs/mandatory-greenhouse-gas-emissions-reporting)</t>
  </si>
  <si>
    <t>Emissions are categorized differently in the MRR dataset and the statewide GHG emission inventory.  Industrial cogeneration (also known as Combined Heat and Power, or CHP) represents the major categorization difference between the two datasets.  To facilitate data analysis using both data sets, this spreadsheet provides additional industrial cogeneration emissions disaggregation.</t>
  </si>
  <si>
    <t xml:space="preserve">A portion of emissions from a cogeneration unit can be attributed to electricity generation, while the remaining portion is attributed to useful thermal output (UTO).  The MRR dataset aggregates all cogeneration emissions under their parent facilities, as defined by the facility boundary definition in MRR.  For example, emissions from a cogeneration unit operated by a petroleum refinery are listed under the refinery and hydrogen plant sector in MRR.  Emissions from a stand-alone cogeneration facility whose primary business is electricity generation are listed under the in-state electricity generation sector in MRR.  In contrast, the GHG inventory follows the IPCC Guidelines in categorizing emissions. The portion of cogeneration emissions attributed to electricity generation are allocated to the in-state electricity generation sector, while the portion of emissions attributed to UTO are allocated to the industrial sector.  Also, in the GHG inventory, emissions from all cogeneration units are aggregated together as either electricity emissions or UTO emissions, respectively, and the operator’s industry sector identification is not distinguished beyond the split between commercial and industrial sectors. </t>
  </si>
  <si>
    <r>
      <t xml:space="preserve">To facilitate a crosswalk between the GHG inventory and the MRR dataset, CARB is providing this spreadsheet containing a separate industrial cogeneration emissions table that separates emissions by the facility operator's industrial sector identification as classified by MRR.  The "Included Industrial Cogen" tab of this spreadsheet displays four subcategories of industrial cogeneration emissions: </t>
    </r>
    <r>
      <rPr>
        <i/>
        <sz val="10.5"/>
        <color indexed="8"/>
        <rFont val="Avenir Next LT Pro"/>
        <family val="2"/>
      </rPr>
      <t xml:space="preserve">NAICS 22 </t>
    </r>
    <r>
      <rPr>
        <sz val="10.5"/>
        <color indexed="8"/>
        <rFont val="Avenir Next LT Pro"/>
        <family val="2"/>
      </rPr>
      <t xml:space="preserve">(stand-alone cogen plant whose primary business is electricity generation), </t>
    </r>
    <r>
      <rPr>
        <i/>
        <sz val="10.5"/>
        <color indexed="8"/>
        <rFont val="Avenir Next LT Pro"/>
        <family val="2"/>
      </rPr>
      <t>Oil &amp; Gas</t>
    </r>
    <r>
      <rPr>
        <sz val="10.5"/>
        <color indexed="8"/>
        <rFont val="Avenir Next LT Pro"/>
        <family val="2"/>
      </rPr>
      <t xml:space="preserve">, </t>
    </r>
    <r>
      <rPr>
        <i/>
        <sz val="10.5"/>
        <color indexed="8"/>
        <rFont val="Avenir Next LT Pro"/>
        <family val="2"/>
      </rPr>
      <t>Refinery &amp; H2 Production</t>
    </r>
    <r>
      <rPr>
        <sz val="10.5"/>
        <color indexed="8"/>
        <rFont val="Avenir Next LT Pro"/>
        <family val="2"/>
      </rPr>
      <t xml:space="preserve">, and </t>
    </r>
    <r>
      <rPr>
        <i/>
        <sz val="10.5"/>
        <color indexed="8"/>
        <rFont val="Avenir Next LT Pro"/>
        <family val="2"/>
      </rPr>
      <t>Other</t>
    </r>
    <r>
      <rPr>
        <sz val="10.5"/>
        <color indexed="8"/>
        <rFont val="Avenir Next LT Pro"/>
        <family val="2"/>
      </rPr>
      <t xml:space="preserve">.  The table below relates MRR categorization with statewide GHG inventory categorization, as well as the subcategorization used in this spreadsheet.  Also see the "Guidance for Working with the GHG Inventory &amp; MRR Data Using Disaggregated Industrial Cogeneration Data" available on the Current California GHG Emission Inventory Data webpage: </t>
    </r>
  </si>
  <si>
    <t>https://ww2.arb.ca.gov/ghg-inventory-data</t>
  </si>
  <si>
    <t>Cogeneration Facility Type</t>
  </si>
  <si>
    <r>
      <t>MRR Sector Category</t>
    </r>
    <r>
      <rPr>
        <vertAlign val="superscript"/>
        <sz val="10.5"/>
        <color indexed="8"/>
        <rFont val="Avenir Next LT Pro Demi"/>
        <family val="2"/>
      </rPr>
      <t>1</t>
    </r>
  </si>
  <si>
    <t>Attribution of Energy</t>
  </si>
  <si>
    <r>
      <t>GHG Inventory Category</t>
    </r>
    <r>
      <rPr>
        <vertAlign val="superscript"/>
        <sz val="10.5"/>
        <color indexed="8"/>
        <rFont val="Avenir Next LT Pro Demi"/>
        <family val="2"/>
      </rPr>
      <t>3</t>
    </r>
  </si>
  <si>
    <t>Stand-Alone Cogen Plant</t>
  </si>
  <si>
    <t>In-State Electricity Generation</t>
  </si>
  <si>
    <t>Electricity</t>
  </si>
  <si>
    <r>
      <t xml:space="preserve">Electricity Generation (In State) &gt; CHP: Industrial &gt; </t>
    </r>
    <r>
      <rPr>
        <i/>
        <sz val="10.5"/>
        <color indexed="8"/>
        <rFont val="Avenir Next LT Pro"/>
        <family val="2"/>
      </rPr>
      <t>NAICS 22</t>
    </r>
  </si>
  <si>
    <t>UTO</t>
  </si>
  <si>
    <r>
      <t xml:space="preserve">Industrial &gt; CHP: Industrial &gt; Useful Thermal Output &gt; </t>
    </r>
    <r>
      <rPr>
        <i/>
        <sz val="10.5"/>
        <color indexed="8"/>
        <rFont val="Avenir Next LT Pro"/>
        <family val="2"/>
      </rPr>
      <t>NAICS 22</t>
    </r>
  </si>
  <si>
    <t>Cogen Unit Operated by an Oil &amp; Gas Facility</t>
  </si>
  <si>
    <t>Oil &amp; Gas Production</t>
  </si>
  <si>
    <r>
      <t xml:space="preserve">Electricity Generation (In State) &gt; CHP: Industrial &gt; </t>
    </r>
    <r>
      <rPr>
        <i/>
        <sz val="10.5"/>
        <color indexed="8"/>
        <rFont val="Avenir Next LT Pro"/>
        <family val="2"/>
      </rPr>
      <t>Oil &amp; Gas</t>
    </r>
  </si>
  <si>
    <r>
      <t xml:space="preserve">Industrial &gt; CHP: Industrial &gt; Useful Thermal Output &gt; </t>
    </r>
    <r>
      <rPr>
        <i/>
        <sz val="10.5"/>
        <color indexed="8"/>
        <rFont val="Avenir Next LT Pro"/>
        <family val="2"/>
      </rPr>
      <t>Oil &amp; Gas</t>
    </r>
  </si>
  <si>
    <t>Cogen Unit Operated by a Refinery/ Hydrogen Plant</t>
  </si>
  <si>
    <t>Refinery &amp; Hydrogen Production</t>
  </si>
  <si>
    <r>
      <t xml:space="preserve">Electricity Generation (In State) &gt; CHP: Industrial &gt; </t>
    </r>
    <r>
      <rPr>
        <i/>
        <sz val="10.5"/>
        <color indexed="8"/>
        <rFont val="Avenir Next LT Pro"/>
        <family val="2"/>
      </rPr>
      <t>Refinery &amp; H2 Production</t>
    </r>
  </si>
  <si>
    <r>
      <t xml:space="preserve">Industrial &gt; CHP: Industrial &gt; Useful Thermal Output &gt; </t>
    </r>
    <r>
      <rPr>
        <i/>
        <sz val="10.5"/>
        <color indexed="8"/>
        <rFont val="Avenir Next LT Pro"/>
        <family val="2"/>
      </rPr>
      <t>Refinery &amp; H2 Production</t>
    </r>
  </si>
  <si>
    <r>
      <t>Cogen Unit Operated by Other Industrial Facilities</t>
    </r>
    <r>
      <rPr>
        <vertAlign val="superscript"/>
        <sz val="10.5"/>
        <color indexed="8"/>
        <rFont val="Avenir Next LT Pro"/>
        <family val="2"/>
      </rPr>
      <t>2</t>
    </r>
  </si>
  <si>
    <t>Other Combustion Sources</t>
  </si>
  <si>
    <r>
      <t xml:space="preserve">Electricity Generation (In State) &gt; CHP: Industrial &gt; </t>
    </r>
    <r>
      <rPr>
        <i/>
        <sz val="10.5"/>
        <color indexed="8"/>
        <rFont val="Avenir Next LT Pro"/>
        <family val="2"/>
      </rPr>
      <t>Other</t>
    </r>
    <r>
      <rPr>
        <vertAlign val="superscript"/>
        <sz val="10.5"/>
        <color indexed="8"/>
        <rFont val="Avenir Next LT Pro"/>
        <family val="2"/>
      </rPr>
      <t>2</t>
    </r>
  </si>
  <si>
    <r>
      <t xml:space="preserve">Industrial &gt; CHP: Industrial &gt; Useful Thermal Output &gt; </t>
    </r>
    <r>
      <rPr>
        <i/>
        <sz val="10.5"/>
        <color indexed="8"/>
        <rFont val="Avenir Next LT Pro"/>
        <family val="2"/>
      </rPr>
      <t>Other</t>
    </r>
    <r>
      <rPr>
        <vertAlign val="superscript"/>
        <sz val="10.5"/>
        <color indexed="8"/>
        <rFont val="Avenir Next LT Pro"/>
        <family val="2"/>
      </rPr>
      <t>2</t>
    </r>
  </si>
  <si>
    <t>1.     MRR categorization aggregates all emissions within the facility boundary under the facility's primary NAICS code.  In the publicly released data, MRR does not distinguish between emissions attributed to electricity or UTO generation.  The publicly released emissions data also does not distinguish emissions released by a cogeneration unit from other emission sources within the same facility boundary.</t>
  </si>
  <si>
    <r>
      <t xml:space="preserve">2.     The </t>
    </r>
    <r>
      <rPr>
        <i/>
        <sz val="10.5"/>
        <color indexed="8"/>
        <rFont val="Avenir Next LT Pro"/>
        <family val="2"/>
      </rPr>
      <t>Other</t>
    </r>
    <r>
      <rPr>
        <sz val="10.5"/>
        <color indexed="8"/>
        <rFont val="Avenir Next LT Pro"/>
        <family val="2"/>
      </rPr>
      <t xml:space="preserve"> category represents all industrial cogeneration activities that are not already included in the other three categories (</t>
    </r>
    <r>
      <rPr>
        <i/>
        <sz val="10.5"/>
        <color indexed="8"/>
        <rFont val="Avenir Next LT Pro"/>
        <family val="2"/>
      </rPr>
      <t>NAICS 22,</t>
    </r>
    <r>
      <rPr>
        <sz val="10.5"/>
        <color indexed="8"/>
        <rFont val="Avenir Next LT Pro"/>
        <family val="2"/>
      </rPr>
      <t xml:space="preserve"> </t>
    </r>
    <r>
      <rPr>
        <i/>
        <sz val="10.5"/>
        <color indexed="8"/>
        <rFont val="Avenir Next LT Pro"/>
        <family val="2"/>
      </rPr>
      <t>Refinery &amp; H2 Production,</t>
    </r>
    <r>
      <rPr>
        <sz val="10.5"/>
        <color indexed="8"/>
        <rFont val="Avenir Next LT Pro"/>
        <family val="2"/>
      </rPr>
      <t xml:space="preserve"> and </t>
    </r>
    <r>
      <rPr>
        <i/>
        <sz val="10.5"/>
        <color indexed="8"/>
        <rFont val="Avenir Next LT Pro"/>
        <family val="2"/>
      </rPr>
      <t>Oil &amp; Gas</t>
    </r>
    <r>
      <rPr>
        <sz val="10.5"/>
        <color indexed="8"/>
        <rFont val="Avenir Next LT Pro"/>
        <family val="2"/>
      </rPr>
      <t xml:space="preserve">). </t>
    </r>
  </si>
  <si>
    <t>3.     The hierarchical path of inventory categorization in the core inventory is listed in non-italic font.  In italic font is the new source level type broken out in the industrial cogeneration emissions disaggregation table.</t>
  </si>
  <si>
    <t>Using this Data</t>
  </si>
  <si>
    <r>
      <t>The data in the "included industrial cogen" tab of this spreadsheet presents disaggregated industrial cogeneration emissions for each sector, activity (fuel type), and pollutant.  It contains emissions classified as “included emissions” in the inventory.  Biogenic CO</t>
    </r>
    <r>
      <rPr>
        <vertAlign val="subscript"/>
        <sz val="10.5"/>
        <color indexed="8"/>
        <rFont val="Avenir Next LT Pro"/>
        <family val="2"/>
      </rPr>
      <t>2</t>
    </r>
    <r>
      <rPr>
        <sz val="10.5"/>
        <color indexed="8"/>
        <rFont val="Avenir Next LT Pro"/>
        <family val="2"/>
      </rPr>
      <t xml:space="preserve"> emissions from combusting biomass-derived fuel are not a part of this table.  The sum of disaggregated emissions for a given Sector Activity Code will be equivalent to emissions from the corresponding Sector Activity Code in the "included emissions" tab of Full Inventory (Economic Sector Categorization) workbook, which can be found at: </t>
    </r>
  </si>
  <si>
    <t>Inventory (https://ww2.arb.ca.gov/ghg-inventory-data)</t>
  </si>
  <si>
    <t xml:space="preserve">To obtain total sector emissions by operator’s industrial sector identification for comparison with MRR data, add the disaggregated cogeneration emissions in this table to those listed in the “Included Emissions” tab of the Full Inventory (Economic Sector Categorization) workbook.  For example, filter the cogeneration table by "Refinery &amp; H2 Production" in Column I to obtain the emissions from cogeneration units operated by petroleum refineries and hydrogen production plants.  Add these cogeneration emissions to the emissions listed under the “petroleum refining and hydrogen production” category in the Full Inventory.  The sum is the total emissions released by facility operators that identify “petroleum refining and hydrogen production” as their primary business in the published MRR data.      </t>
  </si>
  <si>
    <t>2025 Edition: 2000 to 2023 - Last updated on 11/4/2025</t>
  </si>
  <si>
    <t>Industrial cogeneration "Included Emissions" with Additional Source Detail for 2012-2023</t>
  </si>
  <si>
    <r>
      <t>Units: million metirc tons (MMT) of CO</t>
    </r>
    <r>
      <rPr>
        <vertAlign val="subscript"/>
        <sz val="10.5"/>
        <color rgb="FF000000"/>
        <rFont val="Avenir Next LT Pro"/>
        <family val="2"/>
      </rPr>
      <t>2</t>
    </r>
    <r>
      <rPr>
        <sz val="10.5"/>
        <color indexed="8"/>
        <rFont val="Avenir Next LT Pro"/>
        <family val="2"/>
      </rPr>
      <t xml:space="preserve"> equivalent - based on IPCC 4th Assessment 100-yr GWPs</t>
    </r>
  </si>
  <si>
    <t>Sum of selected categories:</t>
  </si>
  <si>
    <t>Type of emission</t>
  </si>
  <si>
    <t>IPCC Code</t>
  </si>
  <si>
    <t>Sector Level 1</t>
  </si>
  <si>
    <t>Sector Level 2</t>
  </si>
  <si>
    <t>Sector Level 3</t>
  </si>
  <si>
    <t>Sector Level 4</t>
  </si>
  <si>
    <t>Activity Level 1</t>
  </si>
  <si>
    <t>Activity Level 2</t>
  </si>
  <si>
    <t>Source Level 1</t>
  </si>
  <si>
    <t>GHG</t>
  </si>
  <si>
    <t>GWP</t>
  </si>
  <si>
    <t>2012</t>
  </si>
  <si>
    <t>2013</t>
  </si>
  <si>
    <t>2014</t>
  </si>
  <si>
    <t>2015</t>
  </si>
  <si>
    <t>2016</t>
  </si>
  <si>
    <t>2017</t>
  </si>
  <si>
    <t>2018</t>
  </si>
  <si>
    <t>2019</t>
  </si>
  <si>
    <t>2020</t>
  </si>
  <si>
    <t>2021</t>
  </si>
  <si>
    <t>2022</t>
  </si>
  <si>
    <t>2023</t>
  </si>
  <si>
    <t>Sector Activity Code</t>
  </si>
  <si>
    <t>Included Emissions</t>
  </si>
  <si>
    <t>1A1aii</t>
  </si>
  <si>
    <t>Electricity Generation (In State)</t>
  </si>
  <si>
    <t>CHP: Industrial</t>
  </si>
  <si>
    <t>Not Specified</t>
  </si>
  <si>
    <t>None</t>
  </si>
  <si>
    <t>Fuel combustion</t>
  </si>
  <si>
    <t>Associated gas</t>
  </si>
  <si>
    <t>Oil &amp; Gas</t>
  </si>
  <si>
    <t>CH4</t>
  </si>
  <si>
    <t>10-07-99-99-01-022</t>
  </si>
  <si>
    <t>CO2</t>
  </si>
  <si>
    <t>N2O</t>
  </si>
  <si>
    <t>Biodiesel</t>
  </si>
  <si>
    <t>NAICS 22</t>
  </si>
  <si>
    <t>10-07-99-99-01-080</t>
  </si>
  <si>
    <t>Other</t>
  </si>
  <si>
    <t>Refinery &amp; H2 Production</t>
  </si>
  <si>
    <t>Biomass</t>
  </si>
  <si>
    <t>10-07-99-99-01-074</t>
  </si>
  <si>
    <t>Biomethane</t>
  </si>
  <si>
    <t>10-07-99-99-01-082</t>
  </si>
  <si>
    <t>Coal</t>
  </si>
  <si>
    <t>10-07-99-99-01-001</t>
  </si>
  <si>
    <t>Digester gas</t>
  </si>
  <si>
    <t>10-07-99-99-01-070</t>
  </si>
  <si>
    <t>Distillate</t>
  </si>
  <si>
    <t>10-07-99-99-01-033</t>
  </si>
  <si>
    <t>Kerosene</t>
  </si>
  <si>
    <t>10-07-99-99-01-036</t>
  </si>
  <si>
    <t>Landfill gas</t>
  </si>
  <si>
    <t>10-07-99-99-01-072</t>
  </si>
  <si>
    <t>Natural gas</t>
  </si>
  <si>
    <t>10-07-99-99-01-020</t>
  </si>
  <si>
    <t>Petroleum coke</t>
  </si>
  <si>
    <t>10-07-99-99-01-042</t>
  </si>
  <si>
    <t>Propane</t>
  </si>
  <si>
    <t>10-07-99-99-01-044</t>
  </si>
  <si>
    <t>Refinery gas</t>
  </si>
  <si>
    <t>10-07-99-99-01-045</t>
  </si>
  <si>
    <t>Renewable Diesel</t>
  </si>
  <si>
    <t>10-07-99-99-01-081</t>
  </si>
  <si>
    <t>Industrial</t>
  </si>
  <si>
    <t>Useful Thermal Output</t>
  </si>
  <si>
    <t>30-07-69-99-01-022</t>
  </si>
  <si>
    <t>30-07-69-99-01-080</t>
  </si>
  <si>
    <t>30-07-69-99-01-074</t>
  </si>
  <si>
    <t>30-07-69-99-01-082</t>
  </si>
  <si>
    <t>30-07-69-99-01-001</t>
  </si>
  <si>
    <t>30-07-69-99-01-070</t>
  </si>
  <si>
    <t>30-07-69-99-01-033</t>
  </si>
  <si>
    <t>30-07-69-99-01-036</t>
  </si>
  <si>
    <t>30-07-69-99-01-072</t>
  </si>
  <si>
    <t>30-07-69-99-01-020</t>
  </si>
  <si>
    <t>30-07-69-99-01-042</t>
  </si>
  <si>
    <t>30-07-69-99-01-044</t>
  </si>
  <si>
    <t>30-07-69-99-01-045</t>
  </si>
  <si>
    <t>30-07-69-99-01-081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</si>
</sst>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32" x14ac:knownFonts="1">
    <font>
      <sz val="11"/>
      <color theme="1"/>
      <name val="Aptos Narrow"/>
      <family val="2"/>
      <scheme val="minor"/>
    </font>
    <font>
      <sz val="8"/>
      <name val="Aptos Narrow"/>
      <family val="2"/>
      <scheme val="minor"/>
    </font>
    <font>
      <sz val="10.5"/>
      <color theme="1"/>
      <name val="Avenir Next LT Pro"/>
      <family val="2"/>
    </font>
    <font>
      <sz val="10.5"/>
      <color indexed="8"/>
      <name val="Avenir Next LT Pro"/>
      <family val="2"/>
    </font>
    <font>
      <sz val="10"/>
      <color indexed="8"/>
      <name val="Arial"/>
      <family val="2"/>
    </font>
    <font>
      <sz val="11"/>
      <color theme="1"/>
      <name val="Aptos Narrow"/>
      <family val="2"/>
      <scheme val="minor"/>
    </font>
    <font>
      <sz val="11"/>
      <color rgb="FF9C5700"/>
      <name val="Aptos Narrow"/>
      <family val="2"/>
      <scheme val="minor"/>
    </font>
    <font>
      <sz val="11"/>
      <color rgb="FF9C6500"/>
      <name val="Aptos Narrow"/>
      <family val="2"/>
      <scheme val="minor"/>
    </font>
    <font>
      <u/>
      <sz val="10"/>
      <color theme="10"/>
      <name val="Arial"/>
      <family val="2"/>
    </font>
    <font>
      <sz val="11"/>
      <color theme="1"/>
      <name val="Aptos Display"/>
      <family val="2"/>
      <scheme val="major"/>
    </font>
    <font>
      <b/>
      <sz val="11"/>
      <color rgb="FF3F3F3F"/>
      <name val="Aptos Display"/>
      <family val="2"/>
      <scheme val="major"/>
    </font>
    <font>
      <sz val="10.5"/>
      <color rgb="FFC00000"/>
      <name val="Avenir Next LT Pro Demi"/>
      <family val="2"/>
    </font>
    <font>
      <sz val="10"/>
      <color indexed="8"/>
      <name val="Avenir Next LT Pro"/>
      <family val="2"/>
    </font>
    <font>
      <b/>
      <sz val="14"/>
      <color indexed="43"/>
      <name val="Avenir Next LT Pro"/>
      <family val="2"/>
    </font>
    <font>
      <b/>
      <i/>
      <sz val="12"/>
      <color indexed="43"/>
      <name val="Avenir Next LT Pro"/>
      <family val="2"/>
    </font>
    <font>
      <b/>
      <sz val="14"/>
      <color indexed="8"/>
      <name val="Avenir Next LT Pro"/>
      <family val="2"/>
    </font>
    <font>
      <u/>
      <sz val="10"/>
      <color indexed="12"/>
      <name val="Arial"/>
      <family val="2"/>
    </font>
    <font>
      <u/>
      <sz val="10.5"/>
      <color indexed="12"/>
      <name val="Avenir Next LT Pro"/>
      <family val="2"/>
    </font>
    <font>
      <u/>
      <sz val="10"/>
      <color indexed="12"/>
      <name val="Avenir Next LT Pro"/>
      <family val="2"/>
    </font>
    <font>
      <i/>
      <sz val="10.5"/>
      <color indexed="8"/>
      <name val="Avenir Next LT Pro"/>
      <family val="2"/>
    </font>
    <font>
      <sz val="11"/>
      <color indexed="8"/>
      <name val="Avenir Next LT Pro"/>
      <family val="2"/>
    </font>
    <font>
      <b/>
      <i/>
      <sz val="10.5"/>
      <color indexed="8"/>
      <name val="Avenir Next LT Pro"/>
      <family val="2"/>
    </font>
    <font>
      <vertAlign val="superscript"/>
      <sz val="10.5"/>
      <color indexed="8"/>
      <name val="Avenir Next LT Pro"/>
      <family val="2"/>
    </font>
    <font>
      <vertAlign val="subscript"/>
      <sz val="10.5"/>
      <color indexed="8"/>
      <name val="Avenir Next LT Pro"/>
      <family val="2"/>
    </font>
    <font>
      <sz val="14"/>
      <color indexed="43"/>
      <name val="Avenir Next LT Pro Demi"/>
      <family val="2"/>
    </font>
    <font>
      <sz val="12"/>
      <color indexed="43"/>
      <name val="Avenir Next LT Pro Demi"/>
      <family val="2"/>
    </font>
    <font>
      <sz val="14"/>
      <color indexed="8"/>
      <name val="Avenir Next LT Pro Demi"/>
      <family val="2"/>
    </font>
    <font>
      <sz val="10.5"/>
      <color indexed="8"/>
      <name val="Avenir Next LT Pro Demi"/>
      <family val="2"/>
    </font>
    <font>
      <vertAlign val="superscript"/>
      <sz val="10.5"/>
      <color indexed="8"/>
      <name val="Avenir Next LT Pro Demi"/>
      <family val="2"/>
    </font>
    <font>
      <vertAlign val="subscript"/>
      <sz val="10.5"/>
      <color rgb="FF000000"/>
      <name val="Avenir Next LT Pro"/>
      <family val="2"/>
    </font>
    <font>
      <sz val="10.5"/>
      <color theme="1" tint="4.9989318521683403E-2"/>
      <name val="Avenir Next LT Pro Demi"/>
      <family val="2"/>
    </font>
    <font>
      <sz val="10.5"/>
      <name val="Avenir Next LT Pro Demi"/>
      <family val="2"/>
    </font>
  </fonts>
  <fills count="15">
    <fill>
      <patternFill patternType="none"/>
    </fill>
    <fill>
      <patternFill patternType="gray125"/>
    </fill>
    <fill>
      <patternFill patternType="solid">
        <fgColor indexed="45"/>
        <bgColor indexed="0"/>
      </patternFill>
    </fill>
    <fill>
      <patternFill patternType="solid">
        <fgColor indexed="41"/>
        <bgColor indexed="0"/>
      </patternFill>
    </fill>
    <fill>
      <patternFill patternType="solid">
        <fgColor indexed="42"/>
        <bgColor indexed="0"/>
      </patternFill>
    </fill>
    <fill>
      <patternFill patternType="solid">
        <fgColor theme="5" tint="0.59999389629810485"/>
        <bgColor indexed="0"/>
      </patternFill>
    </fill>
    <fill>
      <patternFill patternType="solid">
        <fgColor indexed="44"/>
        <bgColor indexed="0"/>
      </patternFill>
    </fill>
    <fill>
      <patternFill patternType="solid">
        <fgColor indexed="47"/>
        <bgColor indexed="0"/>
      </patternFill>
    </fill>
    <fill>
      <patternFill patternType="solid">
        <fgColor rgb="FFFFFF99"/>
        <bgColor indexed="0"/>
      </patternFill>
    </fill>
    <fill>
      <patternFill patternType="solid">
        <fgColor rgb="FFFFEB9C"/>
      </patternFill>
    </fill>
    <fill>
      <patternFill patternType="solid">
        <fgColor rgb="FFF2F2F2"/>
      </patternFill>
    </fill>
    <fill>
      <patternFill patternType="solid">
        <fgColor indexed="9"/>
        <bgColor indexed="64"/>
      </patternFill>
    </fill>
    <fill>
      <patternFill patternType="solid">
        <fgColor theme="1" tint="4.9989318521683403E-2"/>
        <bgColor indexed="64"/>
      </patternFill>
    </fill>
    <fill>
      <patternFill patternType="solid">
        <fgColor theme="0"/>
        <bgColor indexed="64"/>
      </patternFill>
    </fill>
    <fill>
      <patternFill patternType="solid">
        <fgColor indexed="43"/>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ck">
        <color auto="1"/>
      </right>
      <top/>
      <bottom/>
      <diagonal/>
    </border>
    <border>
      <left style="thick">
        <color auto="1"/>
      </left>
      <right/>
      <top/>
      <bottom/>
      <diagonal/>
    </border>
    <border>
      <left style="thick">
        <color indexed="64"/>
      </left>
      <right/>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ck">
        <color auto="1"/>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ck">
        <color auto="1"/>
      </right>
      <top style="medium">
        <color indexed="64"/>
      </top>
      <bottom/>
      <diagonal/>
    </border>
    <border>
      <left/>
      <right/>
      <top/>
      <bottom style="medium">
        <color indexed="64"/>
      </bottom>
      <diagonal/>
    </border>
    <border>
      <left style="thick">
        <color auto="1"/>
      </left>
      <right/>
      <top style="medium">
        <color indexed="64"/>
      </top>
      <bottom/>
      <diagonal/>
    </border>
    <border>
      <left/>
      <right/>
      <top style="medium">
        <color indexed="64"/>
      </top>
      <bottom/>
      <diagonal/>
    </border>
    <border>
      <left style="thick">
        <color auto="1"/>
      </left>
      <right/>
      <top/>
      <bottom style="thin">
        <color indexed="64"/>
      </bottom>
      <diagonal/>
    </border>
    <border>
      <left/>
      <right style="thick">
        <color auto="1"/>
      </right>
      <top/>
      <bottom style="thin">
        <color indexed="64"/>
      </bottom>
      <diagonal/>
    </border>
    <border>
      <left style="thick">
        <color auto="1"/>
      </left>
      <right/>
      <top style="thin">
        <color indexed="64"/>
      </top>
      <bottom/>
      <diagonal/>
    </border>
    <border>
      <left/>
      <right style="thick">
        <color auto="1"/>
      </right>
      <top style="thin">
        <color indexed="64"/>
      </top>
      <bottom/>
      <diagonal/>
    </border>
    <border>
      <left style="thin">
        <color indexed="64"/>
      </left>
      <right style="thin">
        <color indexed="64"/>
      </right>
      <top/>
      <bottom/>
      <diagonal/>
    </border>
  </borders>
  <cellStyleXfs count="15">
    <xf numFmtId="0" fontId="0" fillId="0" borderId="0"/>
    <xf numFmtId="0" fontId="7" fillId="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8" fillId="0" borderId="0" applyNumberFormat="0" applyFill="0" applyBorder="0" applyAlignment="0" applyProtection="0"/>
    <xf numFmtId="0" fontId="5" fillId="0" borderId="0"/>
    <xf numFmtId="43" fontId="4" fillId="0" borderId="0" applyFont="0" applyFill="0" applyBorder="0" applyAlignment="0" applyProtection="0"/>
    <xf numFmtId="0" fontId="4" fillId="0" borderId="0"/>
    <xf numFmtId="0" fontId="4" fillId="0" borderId="0"/>
    <xf numFmtId="0" fontId="9" fillId="0" borderId="0"/>
    <xf numFmtId="0" fontId="6" fillId="9" borderId="0" applyNumberFormat="0" applyBorder="0" applyAlignment="0" applyProtection="0"/>
    <xf numFmtId="0" fontId="10" fillId="10" borderId="1" applyNumberFormat="0" applyAlignment="0" applyProtection="0"/>
    <xf numFmtId="0" fontId="16" fillId="0" borderId="0" applyNumberFormat="0" applyFill="0" applyBorder="0" applyAlignment="0" applyProtection="0">
      <alignment vertical="top"/>
      <protection locked="0"/>
    </xf>
    <xf numFmtId="0" fontId="4" fillId="0" borderId="0"/>
  </cellStyleXfs>
  <cellXfs count="88">
    <xf numFmtId="0" fontId="0" fillId="0" borderId="0" xfId="0"/>
    <xf numFmtId="0" fontId="3" fillId="0" borderId="0" xfId="0" applyFont="1"/>
    <xf numFmtId="0" fontId="2" fillId="0" borderId="0" xfId="0" applyFont="1"/>
    <xf numFmtId="4" fontId="2" fillId="0" borderId="0" xfId="0" applyNumberFormat="1" applyFont="1" applyAlignment="1">
      <alignment horizontal="center"/>
    </xf>
    <xf numFmtId="0" fontId="11" fillId="0" borderId="0" xfId="0" applyFont="1" applyAlignment="1">
      <alignment horizontal="right"/>
    </xf>
    <xf numFmtId="2" fontId="11" fillId="0" borderId="0" xfId="0" applyNumberFormat="1" applyFont="1" applyAlignment="1">
      <alignment horizontal="center"/>
    </xf>
    <xf numFmtId="0" fontId="12" fillId="11" borderId="0" xfId="4" applyFont="1" applyFill="1"/>
    <xf numFmtId="0" fontId="12" fillId="11" borderId="6" xfId="4" applyFont="1" applyFill="1" applyBorder="1"/>
    <xf numFmtId="0" fontId="12" fillId="12" borderId="0" xfId="4" applyFont="1" applyFill="1"/>
    <xf numFmtId="0" fontId="12" fillId="13" borderId="7" xfId="4" applyFont="1" applyFill="1" applyBorder="1"/>
    <xf numFmtId="0" fontId="12" fillId="13" borderId="0" xfId="4" applyFont="1" applyFill="1"/>
    <xf numFmtId="0" fontId="13" fillId="12" borderId="0" xfId="4" applyFont="1" applyFill="1" applyAlignment="1">
      <alignment vertical="center"/>
    </xf>
    <xf numFmtId="0" fontId="13" fillId="13" borderId="7" xfId="4" applyFont="1" applyFill="1" applyBorder="1" applyAlignment="1">
      <alignment vertical="center"/>
    </xf>
    <xf numFmtId="0" fontId="13" fillId="13" borderId="0" xfId="4" applyFont="1" applyFill="1" applyAlignment="1">
      <alignment vertical="center"/>
    </xf>
    <xf numFmtId="0" fontId="14" fillId="12" borderId="0" xfId="4" applyFont="1" applyFill="1" applyAlignment="1">
      <alignment vertical="top"/>
    </xf>
    <xf numFmtId="0" fontId="14" fillId="13" borderId="7" xfId="4" applyFont="1" applyFill="1" applyBorder="1" applyAlignment="1">
      <alignment vertical="top"/>
    </xf>
    <xf numFmtId="0" fontId="14" fillId="13" borderId="0" xfId="4" applyFont="1" applyFill="1" applyAlignment="1">
      <alignment vertical="top"/>
    </xf>
    <xf numFmtId="0" fontId="12" fillId="11" borderId="0" xfId="4" applyFont="1" applyFill="1" applyAlignment="1">
      <alignment vertical="center"/>
    </xf>
    <xf numFmtId="0" fontId="15" fillId="14" borderId="5" xfId="4" applyFont="1" applyFill="1" applyBorder="1" applyAlignment="1">
      <alignment vertical="center"/>
    </xf>
    <xf numFmtId="0" fontId="15" fillId="13" borderId="7" xfId="4" applyFont="1" applyFill="1" applyBorder="1" applyAlignment="1">
      <alignment vertical="center"/>
    </xf>
    <xf numFmtId="0" fontId="15" fillId="13" borderId="0" xfId="4" applyFont="1" applyFill="1" applyAlignment="1">
      <alignment vertical="center"/>
    </xf>
    <xf numFmtId="0" fontId="3" fillId="14" borderId="0" xfId="4" applyFont="1" applyFill="1" applyAlignment="1">
      <alignment vertical="center" readingOrder="1"/>
    </xf>
    <xf numFmtId="0" fontId="12" fillId="13" borderId="7" xfId="4" applyFont="1" applyFill="1" applyBorder="1" applyAlignment="1">
      <alignment vertical="top" readingOrder="1"/>
    </xf>
    <xf numFmtId="0" fontId="12" fillId="13" borderId="0" xfId="4" applyFont="1" applyFill="1" applyAlignment="1">
      <alignment vertical="top" readingOrder="1"/>
    </xf>
    <xf numFmtId="0" fontId="17" fillId="14" borderId="0" xfId="13" applyNumberFormat="1" applyFont="1" applyFill="1" applyBorder="1" applyAlignment="1" applyProtection="1">
      <alignment vertical="center" readingOrder="1"/>
    </xf>
    <xf numFmtId="0" fontId="18" fillId="13" borderId="7" xfId="13" applyNumberFormat="1" applyFont="1" applyFill="1" applyBorder="1" applyAlignment="1" applyProtection="1">
      <alignment vertical="top" readingOrder="1"/>
    </xf>
    <xf numFmtId="0" fontId="18" fillId="13" borderId="0" xfId="13" applyNumberFormat="1" applyFont="1" applyFill="1" applyBorder="1" applyAlignment="1" applyProtection="1">
      <alignment vertical="top" readingOrder="1"/>
    </xf>
    <xf numFmtId="0" fontId="17" fillId="14" borderId="8" xfId="13" applyFont="1" applyFill="1" applyBorder="1" applyAlignment="1" applyProtection="1">
      <alignment vertical="center" readingOrder="1"/>
    </xf>
    <xf numFmtId="0" fontId="20" fillId="13" borderId="0" xfId="14" applyFont="1" applyFill="1" applyAlignment="1">
      <alignment vertical="center"/>
    </xf>
    <xf numFmtId="0" fontId="3" fillId="0" borderId="12" xfId="14" applyFont="1" applyBorder="1" applyAlignment="1">
      <alignment vertical="center"/>
    </xf>
    <xf numFmtId="0" fontId="3" fillId="0" borderId="13" xfId="14" applyFont="1" applyBorder="1" applyAlignment="1">
      <alignment vertical="center"/>
    </xf>
    <xf numFmtId="0" fontId="3" fillId="0" borderId="13" xfId="14" applyFont="1" applyBorder="1" applyAlignment="1">
      <alignment horizontal="center" vertical="center"/>
    </xf>
    <xf numFmtId="0" fontId="3" fillId="0" borderId="0" xfId="14" applyFont="1" applyAlignment="1">
      <alignment vertical="center"/>
    </xf>
    <xf numFmtId="0" fontId="20" fillId="13" borderId="7" xfId="14" applyFont="1" applyFill="1" applyBorder="1" applyAlignment="1">
      <alignment vertical="center"/>
    </xf>
    <xf numFmtId="0" fontId="3" fillId="0" borderId="14" xfId="14" applyFont="1" applyBorder="1" applyAlignment="1">
      <alignment vertical="center"/>
    </xf>
    <xf numFmtId="0" fontId="3" fillId="0" borderId="15" xfId="14" applyFont="1" applyBorder="1" applyAlignment="1">
      <alignment vertical="center"/>
    </xf>
    <xf numFmtId="0" fontId="3" fillId="0" borderId="15" xfId="14" applyFont="1" applyBorder="1" applyAlignment="1">
      <alignment horizontal="center" vertical="center"/>
    </xf>
    <xf numFmtId="0" fontId="3" fillId="0" borderId="16" xfId="14" applyFont="1" applyBorder="1" applyAlignment="1">
      <alignment vertical="center"/>
    </xf>
    <xf numFmtId="0" fontId="3" fillId="0" borderId="17" xfId="14" applyFont="1" applyBorder="1" applyAlignment="1">
      <alignment vertical="center"/>
    </xf>
    <xf numFmtId="0" fontId="3" fillId="0" borderId="18" xfId="14" applyFont="1" applyBorder="1" applyAlignment="1">
      <alignment vertical="center"/>
    </xf>
    <xf numFmtId="0" fontId="3" fillId="0" borderId="18" xfId="14" applyFont="1" applyBorder="1" applyAlignment="1">
      <alignment horizontal="center" vertical="center"/>
    </xf>
    <xf numFmtId="0" fontId="3" fillId="0" borderId="19" xfId="14" applyFont="1" applyBorder="1" applyAlignment="1">
      <alignment vertical="center"/>
    </xf>
    <xf numFmtId="0" fontId="21" fillId="0" borderId="0" xfId="14" applyFont="1" applyAlignment="1">
      <alignment vertical="center"/>
    </xf>
    <xf numFmtId="0" fontId="3" fillId="0" borderId="20" xfId="14" applyFont="1" applyBorder="1" applyAlignment="1">
      <alignment vertical="center"/>
    </xf>
    <xf numFmtId="0" fontId="12" fillId="11" borderId="7" xfId="4" applyFont="1" applyFill="1" applyBorder="1"/>
    <xf numFmtId="0" fontId="18" fillId="14" borderId="20" xfId="13" applyNumberFormat="1" applyFont="1" applyFill="1" applyBorder="1" applyAlignment="1" applyProtection="1">
      <alignment vertical="center" readingOrder="1"/>
    </xf>
    <xf numFmtId="0" fontId="17" fillId="14" borderId="20" xfId="13" applyNumberFormat="1" applyFont="1" applyFill="1" applyBorder="1" applyAlignment="1" applyProtection="1">
      <alignment vertical="center" readingOrder="1"/>
    </xf>
    <xf numFmtId="0" fontId="24" fillId="12" borderId="0" xfId="4" applyFont="1" applyFill="1" applyAlignment="1">
      <alignment vertical="center"/>
    </xf>
    <xf numFmtId="0" fontId="25" fillId="12" borderId="0" xfId="4" applyFont="1" applyFill="1" applyAlignment="1">
      <alignment vertical="top"/>
    </xf>
    <xf numFmtId="0" fontId="26" fillId="14" borderId="5" xfId="4" applyFont="1" applyFill="1" applyBorder="1" applyAlignment="1">
      <alignment vertical="center"/>
    </xf>
    <xf numFmtId="0" fontId="27" fillId="0" borderId="9" xfId="14" applyFont="1" applyBorder="1" applyAlignment="1">
      <alignment horizontal="center" vertical="center"/>
    </xf>
    <xf numFmtId="0" fontId="27" fillId="0" borderId="10" xfId="14" applyFont="1" applyBorder="1" applyAlignment="1">
      <alignment horizontal="center" vertical="center"/>
    </xf>
    <xf numFmtId="0" fontId="27" fillId="0" borderId="11" xfId="14" applyFont="1" applyBorder="1" applyAlignment="1">
      <alignment horizontal="center" vertical="center"/>
    </xf>
    <xf numFmtId="0" fontId="30" fillId="0" borderId="0" xfId="0" applyFont="1"/>
    <xf numFmtId="0" fontId="31" fillId="0" borderId="0" xfId="0" applyFont="1"/>
    <xf numFmtId="0" fontId="3" fillId="2" borderId="3" xfId="0" applyFont="1" applyFill="1" applyBorder="1" applyAlignment="1">
      <alignment horizontal="center" vertical="top"/>
    </xf>
    <xf numFmtId="0" fontId="3" fillId="3" borderId="27" xfId="0" applyFont="1" applyFill="1" applyBorder="1" applyAlignment="1">
      <alignment horizontal="center" vertical="top"/>
    </xf>
    <xf numFmtId="0" fontId="3" fillId="4" borderId="27" xfId="0" applyFont="1" applyFill="1" applyBorder="1" applyAlignment="1">
      <alignment horizontal="center" vertical="top"/>
    </xf>
    <xf numFmtId="0" fontId="3" fillId="5" borderId="27" xfId="0" applyFont="1" applyFill="1" applyBorder="1" applyAlignment="1">
      <alignment horizontal="center" vertical="top"/>
    </xf>
    <xf numFmtId="0" fontId="3" fillId="6" borderId="27" xfId="0" applyFont="1" applyFill="1" applyBorder="1" applyAlignment="1">
      <alignment horizontal="center" vertical="top"/>
    </xf>
    <xf numFmtId="1" fontId="3" fillId="7" borderId="27" xfId="0" applyNumberFormat="1" applyFont="1" applyFill="1" applyBorder="1" applyAlignment="1">
      <alignment horizontal="center" vertical="top"/>
    </xf>
    <xf numFmtId="1" fontId="3" fillId="7" borderId="4" xfId="0" applyNumberFormat="1" applyFont="1" applyFill="1" applyBorder="1" applyAlignment="1">
      <alignment horizontal="center" vertical="top"/>
    </xf>
    <xf numFmtId="0" fontId="3" fillId="8" borderId="4" xfId="0" applyFont="1" applyFill="1" applyBorder="1" applyAlignment="1">
      <alignment horizontal="center" vertical="top"/>
    </xf>
    <xf numFmtId="11" fontId="2" fillId="0" borderId="0" xfId="0" applyNumberFormat="1" applyFont="1"/>
    <xf numFmtId="11" fontId="2" fillId="0" borderId="0" xfId="0" applyNumberFormat="1" applyFont="1" applyAlignment="1">
      <alignment horizontal="left"/>
    </xf>
    <xf numFmtId="0" fontId="2" fillId="0" borderId="0" xfId="0" applyFont="1" applyAlignment="1">
      <alignment horizontal="center"/>
    </xf>
    <xf numFmtId="0" fontId="3" fillId="14" borderId="0" xfId="4" applyFont="1" applyFill="1" applyAlignment="1">
      <alignment horizontal="left" vertical="center" wrapText="1" readingOrder="1"/>
    </xf>
    <xf numFmtId="0" fontId="3" fillId="14" borderId="6" xfId="4" applyFont="1" applyFill="1" applyBorder="1" applyAlignment="1">
      <alignment horizontal="left" vertical="center" wrapText="1" readingOrder="1"/>
    </xf>
    <xf numFmtId="0" fontId="3" fillId="14" borderId="25" xfId="4" applyFont="1" applyFill="1" applyBorder="1" applyAlignment="1">
      <alignment horizontal="left" vertical="center" wrapText="1" readingOrder="1"/>
    </xf>
    <xf numFmtId="0" fontId="3" fillId="14" borderId="2" xfId="4" applyFont="1" applyFill="1" applyBorder="1" applyAlignment="1">
      <alignment horizontal="left" vertical="center" wrapText="1" readingOrder="1"/>
    </xf>
    <xf numFmtId="0" fontId="3" fillId="14" borderId="26" xfId="4" applyFont="1" applyFill="1" applyBorder="1" applyAlignment="1">
      <alignment horizontal="left" vertical="center" wrapText="1" readingOrder="1"/>
    </xf>
    <xf numFmtId="0" fontId="3" fillId="14" borderId="7" xfId="4" applyFont="1" applyFill="1" applyBorder="1" applyAlignment="1">
      <alignment horizontal="left" vertical="center" wrapText="1" readingOrder="1"/>
    </xf>
    <xf numFmtId="0" fontId="3" fillId="14" borderId="0" xfId="4" applyFont="1" applyFill="1" applyAlignment="1">
      <alignment horizontal="left" vertical="center" wrapText="1" readingOrder="1"/>
    </xf>
    <xf numFmtId="0" fontId="3" fillId="14" borderId="6" xfId="4" applyFont="1" applyFill="1" applyBorder="1" applyAlignment="1">
      <alignment horizontal="left" vertical="center" wrapText="1" readingOrder="1"/>
    </xf>
    <xf numFmtId="0" fontId="3" fillId="14" borderId="7" xfId="4" applyFont="1" applyFill="1" applyBorder="1" applyAlignment="1">
      <alignment vertical="center" wrapText="1" readingOrder="1"/>
    </xf>
    <xf numFmtId="0" fontId="3" fillId="14" borderId="0" xfId="4" applyFont="1" applyFill="1" applyAlignment="1">
      <alignment vertical="center" wrapText="1" readingOrder="1"/>
    </xf>
    <xf numFmtId="0" fontId="3" fillId="14" borderId="6" xfId="4" applyFont="1" applyFill="1" applyBorder="1" applyAlignment="1">
      <alignment vertical="center" wrapText="1" readingOrder="1"/>
    </xf>
    <xf numFmtId="0" fontId="3" fillId="0" borderId="21" xfId="14" applyFont="1" applyBorder="1" applyAlignment="1">
      <alignment horizontal="left" vertical="center" wrapText="1"/>
    </xf>
    <xf numFmtId="0" fontId="3" fillId="0" borderId="22" xfId="14" applyFont="1" applyBorder="1" applyAlignment="1">
      <alignment horizontal="left" vertical="center" wrapText="1"/>
    </xf>
    <xf numFmtId="0" fontId="3" fillId="0" borderId="19" xfId="14" applyFont="1" applyBorder="1" applyAlignment="1">
      <alignment horizontal="left" vertical="center" wrapText="1"/>
    </xf>
    <xf numFmtId="0" fontId="3" fillId="0" borderId="7" xfId="14" applyFont="1" applyBorder="1" applyAlignment="1">
      <alignment vertical="center" wrapText="1"/>
    </xf>
    <xf numFmtId="0" fontId="3" fillId="0" borderId="0" xfId="14" applyFont="1" applyAlignment="1">
      <alignment vertical="center" wrapText="1"/>
    </xf>
    <xf numFmtId="0" fontId="3" fillId="0" borderId="6" xfId="14" applyFont="1" applyBorder="1" applyAlignment="1">
      <alignment vertical="center" wrapText="1"/>
    </xf>
    <xf numFmtId="0" fontId="3" fillId="0" borderId="23" xfId="14" applyFont="1" applyBorder="1" applyAlignment="1">
      <alignment vertical="center" wrapText="1"/>
    </xf>
    <xf numFmtId="0" fontId="3" fillId="0" borderId="5" xfId="14" applyFont="1" applyBorder="1" applyAlignment="1">
      <alignment vertical="center" wrapText="1"/>
    </xf>
    <xf numFmtId="0" fontId="3" fillId="0" borderId="24" xfId="14" applyFont="1" applyBorder="1" applyAlignment="1">
      <alignment vertical="center" wrapText="1"/>
    </xf>
    <xf numFmtId="0" fontId="12" fillId="11" borderId="0" xfId="4" applyFont="1" applyFill="1" applyBorder="1"/>
    <xf numFmtId="0" fontId="17" fillId="14" borderId="7" xfId="13" applyFont="1" applyFill="1" applyBorder="1" applyAlignment="1" applyProtection="1">
      <alignment vertical="center" readingOrder="1"/>
    </xf>
  </cellXfs>
  <cellStyles count="15">
    <cellStyle name="Comma 2" xfId="7" xr:uid="{4720CCAF-957E-4021-BFE6-9FE3486547BF}"/>
    <cellStyle name="Comma 3" xfId="3" xr:uid="{5F22DB44-F722-4542-A7D3-0FA77A0C40CB}"/>
    <cellStyle name="Hyperlink 2" xfId="5" xr:uid="{AA3475C8-FAB9-4C03-8ACB-A0658F13B3B1}"/>
    <cellStyle name="Hyperlink 2 2" xfId="13" xr:uid="{B33227E6-C89B-4753-8184-D3EF54F755C2}"/>
    <cellStyle name="Neutral 2" xfId="11" xr:uid="{5B21C072-2151-451B-9988-12E35BFD9BE5}"/>
    <cellStyle name="Neutral 3" xfId="1" xr:uid="{27DCBC34-05FB-461F-9E22-CD996CA2E415}"/>
    <cellStyle name="Normal" xfId="0" builtinId="0"/>
    <cellStyle name="Normal 2" xfId="4" xr:uid="{BFCA26C9-49A7-464F-82EA-310F214A6E91}"/>
    <cellStyle name="Normal 3" xfId="6" xr:uid="{E277860E-4CDB-4BC4-9366-E2E6EA83BF93}"/>
    <cellStyle name="Normal 3 2" xfId="10" xr:uid="{35D10BA1-93A6-486A-81A5-F68D47BE3C3B}"/>
    <cellStyle name="Normal 3 3" xfId="14" xr:uid="{E85714E4-35BE-44C1-AF92-ECD18CF28049}"/>
    <cellStyle name="Normal 4" xfId="8" xr:uid="{40E7D195-2D9C-42CA-A557-82C59313FB2D}"/>
    <cellStyle name="Normal 5" xfId="9" xr:uid="{C4BCD025-9A94-46C4-AE02-9DBB9ABF56B1}"/>
    <cellStyle name="Normal 6" xfId="2" xr:uid="{A177A365-584B-48F8-9409-1100980BFB7A}"/>
    <cellStyle name="Output 2" xfId="12" xr:uid="{74F476CB-DEC4-43E7-8272-EE62B784157F}"/>
  </cellStyles>
  <dxfs count="45">
    <dxf>
      <font>
        <b val="0"/>
        <i val="0"/>
        <strike val="0"/>
        <condense val="0"/>
        <extend val="0"/>
        <outline val="0"/>
        <shadow val="0"/>
        <u val="none"/>
        <vertAlign val="baseline"/>
        <sz val="10.5"/>
        <color theme="1"/>
        <name val="Avenir Next LT Pro"/>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numFmt numFmtId="15" formatCode="0.00E+00"/>
    </dxf>
    <dxf>
      <font>
        <b val="0"/>
        <i val="0"/>
        <strike val="0"/>
        <condense val="0"/>
        <extend val="0"/>
        <outline val="0"/>
        <shadow val="0"/>
        <u val="none"/>
        <vertAlign val="baseline"/>
        <sz val="10.5"/>
        <color theme="1"/>
        <name val="Avenir Next LT Pro"/>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5"/>
        <color theme="1"/>
        <name val="Avenir Next LT Pro"/>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5"/>
        <color theme="1"/>
        <name val="Avenir Next LT Pro"/>
        <family val="2"/>
        <scheme val="none"/>
      </font>
    </dxf>
    <dxf>
      <font>
        <b val="0"/>
        <i val="0"/>
        <strike val="0"/>
        <condense val="0"/>
        <extend val="0"/>
        <outline val="0"/>
        <shadow val="0"/>
        <u val="none"/>
        <vertAlign val="baseline"/>
        <sz val="10.5"/>
        <color theme="1"/>
        <name val="Avenir Next LT Pro"/>
        <family val="2"/>
        <scheme val="none"/>
      </font>
    </dxf>
    <dxf>
      <font>
        <b val="0"/>
        <i val="0"/>
        <strike val="0"/>
        <condense val="0"/>
        <extend val="0"/>
        <outline val="0"/>
        <shadow val="0"/>
        <u val="none"/>
        <vertAlign val="baseline"/>
        <sz val="10.5"/>
        <color theme="1"/>
        <name val="Avenir Next LT Pro"/>
        <family val="2"/>
        <scheme val="none"/>
      </font>
    </dxf>
    <dxf>
      <font>
        <b val="0"/>
        <i val="0"/>
        <strike val="0"/>
        <condense val="0"/>
        <extend val="0"/>
        <outline val="0"/>
        <shadow val="0"/>
        <u val="none"/>
        <vertAlign val="baseline"/>
        <sz val="10.5"/>
        <color theme="1"/>
        <name val="Avenir Next LT Pro"/>
        <family val="2"/>
        <scheme val="none"/>
      </font>
    </dxf>
    <dxf>
      <font>
        <b val="0"/>
        <i val="0"/>
        <strike val="0"/>
        <condense val="0"/>
        <extend val="0"/>
        <outline val="0"/>
        <shadow val="0"/>
        <u val="none"/>
        <vertAlign val="baseline"/>
        <sz val="10.5"/>
        <color theme="1"/>
        <name val="Avenir Next LT Pro"/>
        <family val="2"/>
        <scheme val="none"/>
      </font>
    </dxf>
    <dxf>
      <font>
        <b val="0"/>
        <i val="0"/>
        <strike val="0"/>
        <condense val="0"/>
        <extend val="0"/>
        <outline val="0"/>
        <shadow val="0"/>
        <u val="none"/>
        <vertAlign val="baseline"/>
        <sz val="10.5"/>
        <color theme="1"/>
        <name val="Avenir Next LT Pro"/>
        <family val="2"/>
        <scheme val="none"/>
      </font>
    </dxf>
    <dxf>
      <font>
        <b val="0"/>
        <i val="0"/>
        <strike val="0"/>
        <condense val="0"/>
        <extend val="0"/>
        <outline val="0"/>
        <shadow val="0"/>
        <u val="none"/>
        <vertAlign val="baseline"/>
        <sz val="10.5"/>
        <color theme="1"/>
        <name val="Avenir Next LT Pro"/>
        <family val="2"/>
        <scheme val="none"/>
      </font>
    </dxf>
    <dxf>
      <font>
        <b val="0"/>
        <i val="0"/>
        <strike val="0"/>
        <condense val="0"/>
        <extend val="0"/>
        <outline val="0"/>
        <shadow val="0"/>
        <u val="none"/>
        <vertAlign val="baseline"/>
        <sz val="10.5"/>
        <color theme="1"/>
        <name val="Avenir Next LT Pro"/>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0.5"/>
        <color theme="1"/>
        <name val="Avenir Next LT Pro"/>
        <family val="2"/>
        <scheme val="none"/>
      </font>
      <numFmt numFmtId="15" formatCode="0.00E+0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5"/>
        <color theme="1"/>
        <name val="Avenir Next LT Pro"/>
        <family val="2"/>
        <scheme val="none"/>
      </font>
    </dxf>
    <dxf>
      <border>
        <bottom style="thin">
          <color indexed="64"/>
        </bottom>
      </border>
    </dxf>
    <dxf>
      <font>
        <b val="0"/>
        <i val="0"/>
        <strike val="0"/>
        <condense val="0"/>
        <extend val="0"/>
        <outline val="0"/>
        <shadow val="0"/>
        <u val="none"/>
        <vertAlign val="baseline"/>
        <sz val="10.5"/>
        <color indexed="8"/>
        <name val="Avenir Next LT Pro"/>
        <family val="2"/>
        <scheme val="none"/>
      </font>
      <fill>
        <patternFill patternType="solid">
          <fgColor indexed="0"/>
          <bgColor indexed="42"/>
        </patternFill>
      </fill>
      <alignment horizontal="center" vertical="top" textRotation="0" wrapText="0" indent="0" justifyLastLine="0" shrinkToFit="0" readingOrder="0"/>
      <border diagonalUp="0" diagonalDown="0" outline="0">
        <left style="thin">
          <color indexed="64"/>
        </left>
        <right style="thin">
          <color indexed="64"/>
        </right>
        <top/>
        <bottom/>
      </border>
    </dxf>
    <dxf>
      <fill>
        <patternFill>
          <bgColor rgb="FFFFFFCC"/>
        </patternFill>
      </fill>
    </dxf>
    <dxf>
      <fill>
        <patternFill patternType="solid">
          <bgColor rgb="FFF9FECA"/>
        </patternFill>
      </fill>
    </dxf>
    <dxf>
      <fill>
        <patternFill patternType="none">
          <bgColor auto="1"/>
        </patternFill>
      </fill>
    </dxf>
    <dxf>
      <fill>
        <patternFill>
          <bgColor rgb="FFFFFFCC"/>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6FAE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2F3F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patternType="none">
          <bgColor auto="1"/>
        </patternFill>
      </fill>
    </dxf>
    <dxf>
      <fill>
        <patternFill>
          <bgColor rgb="FFFEF2E8"/>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5" defaultTableStyle="TableStyleMedium2" defaultPivotStyle="PivotStyleLight16">
    <tableStyle name="Excluded Emissions" pivot="0" count="4" xr9:uid="{45ABDB3C-937E-43B5-B5DF-81E518EE33AA}">
      <tableStyleElement type="wholeTable" dxfId="44"/>
      <tableStyleElement type="headerRow" dxfId="43"/>
      <tableStyleElement type="firstRowStripe" dxfId="42"/>
      <tableStyleElement type="secondRowStripe" dxfId="41"/>
    </tableStyle>
    <tableStyle name="Excluded_emissions" pivot="0" count="3" xr9:uid="{BD32DBB5-CBD2-4D99-871B-EA4D88362299}">
      <tableStyleElement type="wholeTable" dxfId="40"/>
      <tableStyleElement type="headerRow" dxfId="39"/>
      <tableStyleElement type="firstRowStripe" dxfId="38"/>
    </tableStyle>
    <tableStyle name="Forest_Wood" pivot="0" count="3" xr9:uid="{FD9F66FF-D87B-43B8-9129-BAA9FA8E4C9D}">
      <tableStyleElement type="wholeTable" dxfId="37"/>
      <tableStyleElement type="headerRow" dxfId="36"/>
      <tableStyleElement type="firstRowStripe" dxfId="35"/>
    </tableStyle>
    <tableStyle name="Gross_Emissions" pivot="0" count="5" xr9:uid="{143ED63A-B9C5-4559-B2E0-6AD93A1E8294}">
      <tableStyleElement type="wholeTable" dxfId="34"/>
      <tableStyleElement type="headerRow" dxfId="33"/>
      <tableStyleElement type="firstRowStripe" dxfId="32"/>
      <tableStyleElement type="secondRowStripe" dxfId="31"/>
      <tableStyleElement type="firstColumnStripe" dxfId="30"/>
    </tableStyle>
    <tableStyle name="Table Style 1" pivot="0" count="1" xr9:uid="{05337029-B6A6-4F2A-852B-793C9F797BB0}">
      <tableStyleElement type="firstRowStripe" dxfId="29"/>
    </tableStyle>
  </tableStyles>
  <colors>
    <mruColors>
      <color rgb="FF0F5A7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F24948-7A37-46B1-A135-07D7E8D552E7}" name="Industrial_Cogen" displayName="Industrial_Cogen" ref="A4:X142" totalsRowShown="0" headerRowDxfId="28" dataDxfId="26" headerRowBorderDxfId="27" tableBorderDxfId="25" totalsRowBorderDxfId="24">
  <autoFilter ref="A4:X142" xr:uid="{AFF24948-7A37-46B1-A135-07D7E8D552E7}"/>
  <tableColumns count="24">
    <tableColumn id="1" xr3:uid="{6B04591A-2714-4298-B794-E07B5DD233A1}" name="Type of emission" dataDxfId="23"/>
    <tableColumn id="2" xr3:uid="{D95E5167-F6AE-493D-BAE1-3A0E8DA94C6B}" name="IPCC Code" dataDxfId="22"/>
    <tableColumn id="3" xr3:uid="{D517C67C-C3D5-4501-8F81-F04F148F595D}" name="Sector Level 1" dataDxfId="21"/>
    <tableColumn id="4" xr3:uid="{4929974D-DE4D-422F-A918-BD3B7B75733D}" name="Sector Level 2" dataDxfId="20"/>
    <tableColumn id="5" xr3:uid="{18D1B4C1-430C-4600-B1E3-7F810DC786CE}" name="Sector Level 3" dataDxfId="19"/>
    <tableColumn id="6" xr3:uid="{5A765954-5708-4F5E-8A21-2A07B7FD68EF}" name="Sector Level 4" dataDxfId="18"/>
    <tableColumn id="7" xr3:uid="{D44F57A1-6383-472F-AE2A-BD8E37C28ED2}" name="Activity Level 1" dataDxfId="17"/>
    <tableColumn id="8" xr3:uid="{78BA3554-BDFB-4D4E-AEBC-3796B81621CE}" name="Activity Level 2" dataDxfId="16"/>
    <tableColumn id="9" xr3:uid="{12E334F0-AF80-4A55-A845-7D9AEE194CAA}" name="Source Level 1" dataDxfId="15"/>
    <tableColumn id="10" xr3:uid="{EB53D8AD-CAD3-43FC-9AF7-03A67BC390B2}" name="GHG" dataDxfId="14"/>
    <tableColumn id="11" xr3:uid="{AEF6ADC6-E6D6-4194-A621-D0773216AFE3}" name="GWP" dataDxfId="13"/>
    <tableColumn id="12" xr3:uid="{36252760-E1C0-47F1-B19E-13ACD4294C1E}" name="2012" dataDxfId="12"/>
    <tableColumn id="13" xr3:uid="{92C43E58-D2D1-49D4-AD00-FD1E34516A4C}" name="2013" dataDxfId="11"/>
    <tableColumn id="14" xr3:uid="{A9DBF670-AF30-45BA-8736-F871041AD113}" name="2014" dataDxfId="10"/>
    <tableColumn id="15" xr3:uid="{768DF2AF-F5CC-4B31-8117-315CC4ABEBEB}" name="2015" dataDxfId="9"/>
    <tableColumn id="16" xr3:uid="{ABEBF425-B76F-4833-85DA-1CC86058220E}" name="2016" dataDxfId="8"/>
    <tableColumn id="17" xr3:uid="{59B4FF73-70F1-4052-B099-6E517C581B74}" name="2017" dataDxfId="7"/>
    <tableColumn id="18" xr3:uid="{4379070B-B509-4CE6-9C57-B28207EDBB91}" name="2018" dataDxfId="6"/>
    <tableColumn id="19" xr3:uid="{F8633179-61D1-4645-8B2B-8DD65E957D5E}" name="2019" dataDxfId="5"/>
    <tableColumn id="20" xr3:uid="{193173BE-E1D5-4286-88FE-D9F26AE3283F}" name="2020" dataDxfId="4"/>
    <tableColumn id="21" xr3:uid="{15A07AC3-E377-4F41-A4D6-CE4AC2DF3CB5}" name="2021" dataDxfId="3"/>
    <tableColumn id="23" xr3:uid="{5BE103C4-46A8-401B-84F6-057F5059F3C7}" name="2022" dataDxfId="2"/>
    <tableColumn id="24" xr3:uid="{4446FE65-7420-4745-8200-31DF4A0B7C29}" name="2023" dataDxfId="1"/>
    <tableColumn id="22" xr3:uid="{80CCD1B4-564C-4200-B106-5EB582CCB31E}" name="Sector Activity Code" dataDxfId="0"/>
  </tableColumns>
  <tableStyleInfo name="Gross_Emission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2.arb.ca.gov/ghg-inventory-data" TargetMode="External"/><Relationship Id="rId2" Type="http://schemas.openxmlformats.org/officeDocument/2006/relationships/hyperlink" Target="https://ww2.arb.ca.gov/ghg-inventory-data" TargetMode="External"/><Relationship Id="rId1" Type="http://schemas.openxmlformats.org/officeDocument/2006/relationships/hyperlink" Target="https://ww2.arb.ca.gov/our-work/programs/mandatory-greenhouse-gas-emissions-reporting"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1910A-7BC6-4C16-B5F3-8ACD6A02446E}">
  <sheetPr>
    <tabColor rgb="FF0F5A7C"/>
  </sheetPr>
  <dimension ref="A1:M32"/>
  <sheetViews>
    <sheetView tabSelected="1" zoomScaleNormal="100" workbookViewId="0"/>
  </sheetViews>
  <sheetFormatPr defaultColWidth="9.140625" defaultRowHeight="12.75" x14ac:dyDescent="0.2"/>
  <cols>
    <col min="1" max="1" width="1.85546875" style="6" customWidth="1"/>
    <col min="2" max="2" width="50.7109375" style="6" customWidth="1"/>
    <col min="3" max="3" width="31.7109375" style="6" bestFit="1" customWidth="1"/>
    <col min="4" max="4" width="22" style="6" customWidth="1"/>
    <col min="5" max="5" width="75.140625" style="6" customWidth="1"/>
    <col min="6" max="16384" width="9.140625" style="6"/>
  </cols>
  <sheetData>
    <row r="1" spans="1:13" ht="11.25" customHeight="1" x14ac:dyDescent="0.2"/>
    <row r="2" spans="1:13" ht="13.5" customHeight="1" x14ac:dyDescent="0.2">
      <c r="A2" s="7"/>
      <c r="B2" s="8"/>
      <c r="C2" s="8"/>
      <c r="D2" s="8"/>
      <c r="E2" s="8"/>
      <c r="F2" s="9"/>
      <c r="G2" s="10"/>
      <c r="H2" s="10"/>
      <c r="I2" s="10"/>
      <c r="J2" s="10"/>
    </row>
    <row r="3" spans="1:13" ht="21" customHeight="1" x14ac:dyDescent="0.2">
      <c r="A3" s="7"/>
      <c r="B3" s="47" t="s">
        <v>0</v>
      </c>
      <c r="C3" s="11"/>
      <c r="D3" s="11"/>
      <c r="E3" s="11"/>
      <c r="F3" s="12"/>
      <c r="G3" s="13"/>
      <c r="H3" s="13"/>
      <c r="I3" s="13"/>
      <c r="J3" s="13"/>
    </row>
    <row r="4" spans="1:13" ht="24" customHeight="1" x14ac:dyDescent="0.2">
      <c r="A4" s="7"/>
      <c r="B4" s="48" t="s">
        <v>1</v>
      </c>
      <c r="C4" s="14"/>
      <c r="D4" s="14"/>
      <c r="E4" s="14"/>
      <c r="F4" s="15"/>
      <c r="G4" s="16"/>
      <c r="H4" s="16"/>
      <c r="I4" s="16"/>
      <c r="J4" s="16"/>
      <c r="K4" s="17"/>
      <c r="L4" s="17"/>
      <c r="M4" s="17"/>
    </row>
    <row r="5" spans="1:13" ht="27" customHeight="1" x14ac:dyDescent="0.2">
      <c r="A5" s="7"/>
      <c r="B5" s="49" t="s">
        <v>2</v>
      </c>
      <c r="C5" s="18"/>
      <c r="D5" s="18"/>
      <c r="E5" s="18"/>
      <c r="F5" s="19"/>
      <c r="G5" s="20"/>
      <c r="H5" s="20"/>
      <c r="I5" s="20"/>
      <c r="J5" s="20"/>
    </row>
    <row r="6" spans="1:13" ht="13.5" customHeight="1" x14ac:dyDescent="0.2">
      <c r="A6" s="7"/>
      <c r="B6" s="21" t="s">
        <v>3</v>
      </c>
      <c r="C6" s="21"/>
      <c r="D6" s="21"/>
      <c r="E6" s="21"/>
      <c r="F6" s="22"/>
      <c r="G6" s="23"/>
      <c r="H6" s="23"/>
      <c r="I6" s="23"/>
      <c r="J6" s="23"/>
    </row>
    <row r="7" spans="1:13" ht="22.5" customHeight="1" x14ac:dyDescent="0.2">
      <c r="A7" s="7"/>
      <c r="B7" s="24" t="s">
        <v>4</v>
      </c>
      <c r="C7" s="24"/>
      <c r="D7" s="24"/>
      <c r="E7" s="24"/>
      <c r="F7" s="25"/>
      <c r="G7" s="26"/>
      <c r="H7" s="26"/>
      <c r="I7" s="26"/>
      <c r="J7" s="26"/>
    </row>
    <row r="8" spans="1:13" ht="33.75" customHeight="1" x14ac:dyDescent="0.2">
      <c r="A8" s="7"/>
      <c r="B8" s="74" t="s">
        <v>5</v>
      </c>
      <c r="C8" s="75"/>
      <c r="D8" s="75"/>
      <c r="E8" s="76"/>
      <c r="F8" s="22"/>
      <c r="G8" s="23"/>
      <c r="H8" s="23"/>
      <c r="I8" s="23"/>
      <c r="J8" s="23"/>
    </row>
    <row r="9" spans="1:13" ht="110.45" customHeight="1" x14ac:dyDescent="0.2">
      <c r="A9" s="7"/>
      <c r="B9" s="71" t="s">
        <v>6</v>
      </c>
      <c r="C9" s="72"/>
      <c r="D9" s="72"/>
      <c r="E9" s="73"/>
      <c r="F9" s="22"/>
      <c r="G9" s="23"/>
      <c r="H9" s="23"/>
      <c r="I9" s="23"/>
      <c r="J9" s="23"/>
    </row>
    <row r="10" spans="1:13" ht="85.9" customHeight="1" x14ac:dyDescent="0.2">
      <c r="A10" s="7"/>
      <c r="B10" s="71" t="s">
        <v>7</v>
      </c>
      <c r="C10" s="72"/>
      <c r="D10" s="72"/>
      <c r="E10" s="73"/>
      <c r="F10" s="22"/>
      <c r="G10" s="23"/>
      <c r="H10" s="23"/>
      <c r="I10" s="23"/>
      <c r="J10" s="23"/>
    </row>
    <row r="11" spans="1:13" ht="17.25" customHeight="1" thickBot="1" x14ac:dyDescent="0.25">
      <c r="B11" s="27" t="s">
        <v>8</v>
      </c>
      <c r="C11" s="66"/>
      <c r="D11" s="66"/>
      <c r="E11" s="67"/>
      <c r="F11" s="23"/>
      <c r="G11" s="23"/>
      <c r="H11" s="23"/>
      <c r="I11" s="23"/>
      <c r="J11" s="23"/>
    </row>
    <row r="12" spans="1:13" ht="17.25" thickBot="1" x14ac:dyDescent="0.25">
      <c r="B12" s="50" t="s">
        <v>9</v>
      </c>
      <c r="C12" s="51" t="s">
        <v>10</v>
      </c>
      <c r="D12" s="51" t="s">
        <v>11</v>
      </c>
      <c r="E12" s="52" t="s">
        <v>12</v>
      </c>
      <c r="F12" s="28"/>
      <c r="G12" s="10"/>
      <c r="H12" s="10"/>
      <c r="I12" s="10"/>
      <c r="J12" s="10"/>
    </row>
    <row r="13" spans="1:13" ht="18" customHeight="1" x14ac:dyDescent="0.2">
      <c r="A13" s="7"/>
      <c r="B13" s="29" t="s">
        <v>13</v>
      </c>
      <c r="C13" s="30" t="s">
        <v>14</v>
      </c>
      <c r="D13" s="31" t="s">
        <v>15</v>
      </c>
      <c r="E13" s="32" t="s">
        <v>16</v>
      </c>
      <c r="F13" s="33"/>
      <c r="G13" s="10"/>
      <c r="H13" s="10"/>
      <c r="I13" s="10"/>
      <c r="J13" s="10"/>
    </row>
    <row r="14" spans="1:13" ht="2.1" customHeight="1" x14ac:dyDescent="0.2">
      <c r="A14" s="7"/>
      <c r="B14" s="29"/>
      <c r="C14" s="30"/>
      <c r="D14" s="31"/>
      <c r="E14" s="32"/>
      <c r="F14" s="33"/>
      <c r="G14" s="10"/>
      <c r="H14" s="10"/>
      <c r="I14" s="10"/>
      <c r="J14" s="10"/>
    </row>
    <row r="15" spans="1:13" ht="18" customHeight="1" thickBot="1" x14ac:dyDescent="0.25">
      <c r="A15" s="7"/>
      <c r="B15" s="34"/>
      <c r="C15" s="35"/>
      <c r="D15" s="36" t="s">
        <v>17</v>
      </c>
      <c r="E15" s="37" t="s">
        <v>18</v>
      </c>
      <c r="F15" s="33"/>
      <c r="G15" s="10"/>
      <c r="H15" s="10"/>
      <c r="I15" s="10"/>
      <c r="J15" s="10"/>
    </row>
    <row r="16" spans="1:13" ht="18" customHeight="1" x14ac:dyDescent="0.2">
      <c r="A16" s="7"/>
      <c r="B16" s="38" t="s">
        <v>19</v>
      </c>
      <c r="C16" s="39" t="s">
        <v>20</v>
      </c>
      <c r="D16" s="40" t="s">
        <v>15</v>
      </c>
      <c r="E16" s="41" t="s">
        <v>21</v>
      </c>
      <c r="F16" s="33"/>
      <c r="G16" s="10"/>
      <c r="H16" s="10"/>
      <c r="I16" s="10"/>
      <c r="J16" s="10"/>
    </row>
    <row r="17" spans="1:10" ht="2.1" customHeight="1" x14ac:dyDescent="0.2">
      <c r="A17" s="7"/>
      <c r="B17" s="29"/>
      <c r="C17" s="30"/>
      <c r="D17" s="31"/>
      <c r="E17" s="42"/>
      <c r="F17" s="33"/>
      <c r="G17" s="10"/>
      <c r="H17" s="10"/>
      <c r="I17" s="10"/>
      <c r="J17" s="10"/>
    </row>
    <row r="18" spans="1:10" ht="19.5" customHeight="1" thickBot="1" x14ac:dyDescent="0.25">
      <c r="A18" s="7"/>
      <c r="B18" s="34"/>
      <c r="C18" s="35"/>
      <c r="D18" s="36" t="s">
        <v>17</v>
      </c>
      <c r="E18" s="43" t="s">
        <v>22</v>
      </c>
      <c r="F18" s="33"/>
      <c r="G18" s="10"/>
      <c r="H18" s="10"/>
      <c r="I18" s="10"/>
      <c r="J18" s="10"/>
    </row>
    <row r="19" spans="1:10" ht="16.5" customHeight="1" x14ac:dyDescent="0.2">
      <c r="A19" s="7"/>
      <c r="B19" s="38" t="s">
        <v>23</v>
      </c>
      <c r="C19" s="39" t="s">
        <v>24</v>
      </c>
      <c r="D19" s="31" t="s">
        <v>15</v>
      </c>
      <c r="E19" s="32" t="s">
        <v>25</v>
      </c>
      <c r="F19" s="33"/>
      <c r="G19" s="10"/>
      <c r="H19" s="10"/>
      <c r="I19" s="10"/>
      <c r="J19" s="10"/>
    </row>
    <row r="20" spans="1:10" ht="2.1" customHeight="1" x14ac:dyDescent="0.2">
      <c r="A20" s="7"/>
      <c r="B20" s="29"/>
      <c r="C20" s="30"/>
      <c r="D20" s="31"/>
      <c r="E20" s="32"/>
      <c r="F20" s="33"/>
      <c r="G20" s="10"/>
      <c r="H20" s="10"/>
      <c r="I20" s="10"/>
      <c r="J20" s="10"/>
    </row>
    <row r="21" spans="1:10" ht="17.25" customHeight="1" thickBot="1" x14ac:dyDescent="0.25">
      <c r="A21" s="7"/>
      <c r="B21" s="34"/>
      <c r="C21" s="35"/>
      <c r="D21" s="36" t="s">
        <v>17</v>
      </c>
      <c r="E21" s="43" t="s">
        <v>26</v>
      </c>
      <c r="F21" s="33"/>
      <c r="G21" s="10"/>
      <c r="H21" s="10"/>
      <c r="I21" s="10"/>
      <c r="J21" s="10"/>
    </row>
    <row r="22" spans="1:10" ht="15.75" customHeight="1" x14ac:dyDescent="0.2">
      <c r="A22" s="7"/>
      <c r="B22" s="38" t="s">
        <v>27</v>
      </c>
      <c r="C22" s="39" t="s">
        <v>28</v>
      </c>
      <c r="D22" s="31" t="s">
        <v>15</v>
      </c>
      <c r="E22" s="32" t="s">
        <v>29</v>
      </c>
      <c r="F22" s="33"/>
      <c r="G22" s="10"/>
      <c r="H22" s="10"/>
      <c r="I22" s="10"/>
      <c r="J22" s="10"/>
    </row>
    <row r="23" spans="1:10" ht="2.1" customHeight="1" x14ac:dyDescent="0.2">
      <c r="A23" s="7"/>
      <c r="B23" s="29"/>
      <c r="C23" s="30"/>
      <c r="D23" s="31"/>
      <c r="E23" s="32"/>
      <c r="F23" s="33"/>
      <c r="G23" s="10"/>
      <c r="H23" s="10"/>
      <c r="I23" s="10"/>
      <c r="J23" s="10"/>
    </row>
    <row r="24" spans="1:10" ht="17.25" customHeight="1" thickBot="1" x14ac:dyDescent="0.25">
      <c r="A24" s="7"/>
      <c r="B24" s="34"/>
      <c r="C24" s="35"/>
      <c r="D24" s="36" t="s">
        <v>17</v>
      </c>
      <c r="E24" s="43" t="s">
        <v>30</v>
      </c>
      <c r="F24" s="33"/>
      <c r="G24" s="10"/>
      <c r="H24" s="10"/>
      <c r="I24" s="10"/>
      <c r="J24" s="10"/>
    </row>
    <row r="25" spans="1:10" ht="45" customHeight="1" x14ac:dyDescent="0.2">
      <c r="A25" s="7"/>
      <c r="B25" s="77" t="s">
        <v>31</v>
      </c>
      <c r="C25" s="78"/>
      <c r="D25" s="78"/>
      <c r="E25" s="79"/>
      <c r="F25" s="44"/>
    </row>
    <row r="26" spans="1:10" ht="32.25" customHeight="1" x14ac:dyDescent="0.2">
      <c r="A26" s="7"/>
      <c r="B26" s="80" t="s">
        <v>32</v>
      </c>
      <c r="C26" s="81"/>
      <c r="D26" s="81"/>
      <c r="E26" s="82"/>
      <c r="F26" s="44"/>
    </row>
    <row r="27" spans="1:10" ht="32.25" customHeight="1" x14ac:dyDescent="0.2">
      <c r="A27" s="7"/>
      <c r="B27" s="83" t="s">
        <v>33</v>
      </c>
      <c r="C27" s="84"/>
      <c r="D27" s="84"/>
      <c r="E27" s="85"/>
      <c r="F27" s="44"/>
    </row>
    <row r="28" spans="1:10" ht="27.75" customHeight="1" x14ac:dyDescent="0.2">
      <c r="A28" s="7"/>
      <c r="B28" s="49" t="s">
        <v>34</v>
      </c>
      <c r="C28" s="18"/>
      <c r="D28" s="18"/>
      <c r="E28" s="18"/>
      <c r="F28" s="44"/>
    </row>
    <row r="29" spans="1:10" ht="73.900000000000006" customHeight="1" x14ac:dyDescent="0.2">
      <c r="A29" s="7"/>
      <c r="B29" s="68" t="s">
        <v>35</v>
      </c>
      <c r="C29" s="69"/>
      <c r="D29" s="69"/>
      <c r="E29" s="70"/>
      <c r="F29" s="44"/>
    </row>
    <row r="30" spans="1:10" ht="27.6" customHeight="1" x14ac:dyDescent="0.2">
      <c r="A30" s="86"/>
      <c r="B30" s="87" t="s">
        <v>36</v>
      </c>
      <c r="C30" s="21"/>
      <c r="D30" s="21"/>
      <c r="E30" s="21"/>
      <c r="F30" s="44"/>
    </row>
    <row r="31" spans="1:10" ht="81.599999999999994" customHeight="1" x14ac:dyDescent="0.2">
      <c r="A31" s="7"/>
      <c r="B31" s="71" t="s">
        <v>37</v>
      </c>
      <c r="C31" s="72"/>
      <c r="D31" s="72"/>
      <c r="E31" s="73"/>
      <c r="F31" s="44"/>
    </row>
    <row r="32" spans="1:10" ht="9" customHeight="1" thickBot="1" x14ac:dyDescent="0.25">
      <c r="A32" s="7"/>
      <c r="B32" s="45"/>
      <c r="C32" s="46"/>
      <c r="D32" s="46"/>
      <c r="E32" s="46"/>
      <c r="F32" s="44"/>
    </row>
  </sheetData>
  <mergeCells count="8">
    <mergeCell ref="B29:E29"/>
    <mergeCell ref="B31:E31"/>
    <mergeCell ref="B8:E8"/>
    <mergeCell ref="B9:E9"/>
    <mergeCell ref="B10:E10"/>
    <mergeCell ref="B25:E25"/>
    <mergeCell ref="B26:E26"/>
    <mergeCell ref="B27:E27"/>
  </mergeCells>
  <hyperlinks>
    <hyperlink ref="B7" r:id="rId1" display="https://ww2.arb.ca.gov/our-work/programs/mandatory-greenhouse-gas-emissions-reporting" xr:uid="{34BFF42F-DD3A-4681-BE52-90B0967E7AAE}"/>
    <hyperlink ref="B30" r:id="rId2" xr:uid="{C3550AAA-3912-47F2-B00D-1A526CD26EF4}"/>
    <hyperlink ref="B11" r:id="rId3" xr:uid="{E880E3D5-0C21-4937-B8E7-220B027892AB}"/>
  </hyperlinks>
  <pageMargins left="0.75" right="0.75" top="1" bottom="1" header="0.5" footer="0.5"/>
  <pageSetup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BE31-999A-4D5A-B063-0648BD5E3ACE}">
  <sheetPr>
    <tabColor rgb="FFFFFF99"/>
  </sheetPr>
  <dimension ref="A1:X142"/>
  <sheetViews>
    <sheetView workbookViewId="0"/>
  </sheetViews>
  <sheetFormatPr defaultRowHeight="15" x14ac:dyDescent="0.25"/>
  <cols>
    <col min="1" max="1" width="18.42578125" customWidth="1"/>
    <col min="2" max="2" width="12.85546875" customWidth="1"/>
    <col min="3" max="3" width="30.140625" customWidth="1"/>
    <col min="4" max="4" width="15.85546875" customWidth="1"/>
    <col min="5" max="5" width="22.42578125" customWidth="1"/>
    <col min="6" max="6" width="14.85546875" customWidth="1"/>
    <col min="7" max="7" width="17.140625" customWidth="1"/>
    <col min="8" max="8" width="19.5703125" bestFit="1" customWidth="1"/>
    <col min="9" max="9" width="24.7109375" bestFit="1" customWidth="1"/>
    <col min="10" max="10" width="7.140625" customWidth="1"/>
    <col min="11" max="11" width="7.42578125" customWidth="1"/>
    <col min="12" max="22" width="10.5703125" bestFit="1" customWidth="1"/>
    <col min="23" max="23" width="10.5703125" customWidth="1"/>
    <col min="24" max="24" width="21.7109375" customWidth="1"/>
  </cols>
  <sheetData>
    <row r="1" spans="1:24" x14ac:dyDescent="0.25">
      <c r="A1" s="53" t="s">
        <v>38</v>
      </c>
    </row>
    <row r="2" spans="1:24" x14ac:dyDescent="0.25">
      <c r="A2" s="54" t="s">
        <v>39</v>
      </c>
      <c r="B2" s="2"/>
      <c r="C2" s="2"/>
      <c r="D2" s="2"/>
      <c r="E2" s="2"/>
      <c r="F2" s="1" t="s">
        <v>40</v>
      </c>
      <c r="G2" s="2"/>
      <c r="H2" s="2"/>
      <c r="I2" s="2"/>
      <c r="J2" s="2"/>
      <c r="K2" s="2"/>
      <c r="L2" s="3"/>
      <c r="M2" s="3"/>
      <c r="N2" s="3"/>
      <c r="O2" s="3"/>
      <c r="P2" s="3"/>
      <c r="Q2" s="3"/>
      <c r="R2" s="3"/>
      <c r="S2" s="3"/>
      <c r="T2" s="3"/>
      <c r="U2" s="3"/>
    </row>
    <row r="3" spans="1:24" x14ac:dyDescent="0.25">
      <c r="A3" s="1"/>
      <c r="B3" s="2"/>
      <c r="C3" s="2"/>
      <c r="D3" s="2"/>
      <c r="E3" s="1"/>
      <c r="F3" s="2"/>
      <c r="G3" s="2"/>
      <c r="H3" s="2"/>
      <c r="I3" s="2"/>
      <c r="J3" s="2"/>
      <c r="K3" s="4" t="s">
        <v>41</v>
      </c>
      <c r="L3" s="5">
        <f>SUBTOTAL(9,Industrial_Cogen[2012])</f>
        <v>22.605705085429872</v>
      </c>
      <c r="M3" s="5">
        <f>SUBTOTAL(9,Industrial_Cogen[2013])</f>
        <v>23.284581559838188</v>
      </c>
      <c r="N3" s="5">
        <f>SUBTOTAL(9,Industrial_Cogen[2014])</f>
        <v>22.234986350494768</v>
      </c>
      <c r="O3" s="5">
        <f>SUBTOTAL(9,Industrial_Cogen[2015])</f>
        <v>20.694370797896404</v>
      </c>
      <c r="P3" s="5">
        <f>SUBTOTAL(9,Industrial_Cogen[2016])</f>
        <v>19.449218068974314</v>
      </c>
      <c r="Q3" s="5">
        <f>SUBTOTAL(9,Industrial_Cogen[2017])</f>
        <v>18.317939175971052</v>
      </c>
      <c r="R3" s="5">
        <f>SUBTOTAL(9,Industrial_Cogen[2018])</f>
        <v>18.580666260043078</v>
      </c>
      <c r="S3" s="5">
        <f>SUBTOTAL(9,Industrial_Cogen[2019])</f>
        <v>17.030947217997152</v>
      </c>
      <c r="T3" s="5">
        <f>SUBTOTAL(9,Industrial_Cogen[2020])</f>
        <v>16.168426275132049</v>
      </c>
      <c r="U3" s="5">
        <f>SUBTOTAL(9,Industrial_Cogen[2021])</f>
        <v>15.885310904047694</v>
      </c>
      <c r="V3" s="5">
        <f>SUBTOTAL(9,Industrial_Cogen[2022])</f>
        <v>15.341140999687672</v>
      </c>
      <c r="W3" s="5">
        <f>SUBTOTAL(9,Industrial_Cogen[2023])</f>
        <v>14.639192744757748</v>
      </c>
    </row>
    <row r="4" spans="1:24" ht="30" customHeight="1" x14ac:dyDescent="0.25">
      <c r="A4" s="55" t="s">
        <v>42</v>
      </c>
      <c r="B4" s="56" t="s">
        <v>43</v>
      </c>
      <c r="C4" s="57" t="s">
        <v>44</v>
      </c>
      <c r="D4" s="57" t="s">
        <v>45</v>
      </c>
      <c r="E4" s="57" t="s">
        <v>46</v>
      </c>
      <c r="F4" s="57" t="s">
        <v>47</v>
      </c>
      <c r="G4" s="57" t="s">
        <v>48</v>
      </c>
      <c r="H4" s="57" t="s">
        <v>49</v>
      </c>
      <c r="I4" s="58" t="s">
        <v>50</v>
      </c>
      <c r="J4" s="59" t="s">
        <v>51</v>
      </c>
      <c r="K4" s="59" t="s">
        <v>52</v>
      </c>
      <c r="L4" s="60" t="s">
        <v>53</v>
      </c>
      <c r="M4" s="60" t="s">
        <v>54</v>
      </c>
      <c r="N4" s="60" t="s">
        <v>55</v>
      </c>
      <c r="O4" s="60" t="s">
        <v>56</v>
      </c>
      <c r="P4" s="60" t="s">
        <v>57</v>
      </c>
      <c r="Q4" s="60" t="s">
        <v>58</v>
      </c>
      <c r="R4" s="60" t="s">
        <v>59</v>
      </c>
      <c r="S4" s="60" t="s">
        <v>60</v>
      </c>
      <c r="T4" s="60" t="s">
        <v>61</v>
      </c>
      <c r="U4" s="60" t="s">
        <v>62</v>
      </c>
      <c r="V4" s="60" t="s">
        <v>63</v>
      </c>
      <c r="W4" s="61" t="s">
        <v>64</v>
      </c>
      <c r="X4" s="62" t="s">
        <v>65</v>
      </c>
    </row>
    <row r="5" spans="1:24" x14ac:dyDescent="0.25">
      <c r="A5" s="63" t="s">
        <v>66</v>
      </c>
      <c r="B5" s="64" t="s">
        <v>67</v>
      </c>
      <c r="C5" s="2" t="s">
        <v>68</v>
      </c>
      <c r="D5" s="2" t="s">
        <v>69</v>
      </c>
      <c r="E5" s="2" t="s">
        <v>70</v>
      </c>
      <c r="F5" s="2" t="s">
        <v>71</v>
      </c>
      <c r="G5" s="2" t="s">
        <v>72</v>
      </c>
      <c r="H5" s="2" t="s">
        <v>73</v>
      </c>
      <c r="I5" s="2" t="s">
        <v>74</v>
      </c>
      <c r="J5" s="65" t="s">
        <v>75</v>
      </c>
      <c r="K5" s="65">
        <v>25</v>
      </c>
      <c r="L5" s="63">
        <v>3.2525540701157092E-4</v>
      </c>
      <c r="M5" s="63">
        <v>7.0389049499957482E-3</v>
      </c>
      <c r="N5" s="63">
        <v>7.356004751924358E-3</v>
      </c>
      <c r="O5" s="63">
        <v>3.5515973077845171E-3</v>
      </c>
      <c r="P5" s="63">
        <v>2.215904134022755E-3</v>
      </c>
      <c r="Q5" s="63">
        <v>1.0321790857299859E-3</v>
      </c>
      <c r="R5" s="63">
        <v>4.67014714068672E-4</v>
      </c>
      <c r="S5" s="63">
        <v>4.9137942551606088E-4</v>
      </c>
      <c r="T5" s="63">
        <v>4.4615057529283651E-4</v>
      </c>
      <c r="U5" s="63">
        <v>4.4656774306228237E-4</v>
      </c>
      <c r="V5" s="63">
        <v>4.2683904055119666E-4</v>
      </c>
      <c r="W5" s="63">
        <v>4.6941055743203659E-4</v>
      </c>
      <c r="X5" s="65" t="s">
        <v>76</v>
      </c>
    </row>
    <row r="6" spans="1:24" x14ac:dyDescent="0.25">
      <c r="A6" s="63" t="s">
        <v>66</v>
      </c>
      <c r="B6" s="64" t="s">
        <v>67</v>
      </c>
      <c r="C6" s="2" t="s">
        <v>68</v>
      </c>
      <c r="D6" s="2" t="s">
        <v>69</v>
      </c>
      <c r="E6" s="2" t="s">
        <v>70</v>
      </c>
      <c r="F6" s="2" t="s">
        <v>71</v>
      </c>
      <c r="G6" s="2" t="s">
        <v>72</v>
      </c>
      <c r="H6" s="2" t="s">
        <v>73</v>
      </c>
      <c r="I6" s="2" t="s">
        <v>74</v>
      </c>
      <c r="J6" s="65" t="s">
        <v>77</v>
      </c>
      <c r="K6" s="65">
        <v>1</v>
      </c>
      <c r="L6" s="63">
        <v>0.35963641854468054</v>
      </c>
      <c r="M6" s="63">
        <v>1.546197919502643</v>
      </c>
      <c r="N6" s="63">
        <v>1.2799255642826797</v>
      </c>
      <c r="O6" s="63">
        <v>1.1453155834131588</v>
      </c>
      <c r="P6" s="63">
        <v>0.86463798157749416</v>
      </c>
      <c r="Q6" s="63">
        <v>1.0284873123529266</v>
      </c>
      <c r="R6" s="63">
        <v>1.0588892129909631</v>
      </c>
      <c r="S6" s="63">
        <v>1.1206677885395571</v>
      </c>
      <c r="T6" s="63">
        <v>0.98792684493733907</v>
      </c>
      <c r="U6" s="63">
        <v>1.0558091643534113</v>
      </c>
      <c r="V6" s="63">
        <v>1.0092103438703341</v>
      </c>
      <c r="W6" s="63">
        <v>1.1001370943274815</v>
      </c>
      <c r="X6" s="65" t="s">
        <v>76</v>
      </c>
    </row>
    <row r="7" spans="1:24" x14ac:dyDescent="0.25">
      <c r="A7" s="63" t="s">
        <v>66</v>
      </c>
      <c r="B7" s="64" t="s">
        <v>67</v>
      </c>
      <c r="C7" s="2" t="s">
        <v>68</v>
      </c>
      <c r="D7" s="2" t="s">
        <v>69</v>
      </c>
      <c r="E7" s="2" t="s">
        <v>70</v>
      </c>
      <c r="F7" s="2" t="s">
        <v>71</v>
      </c>
      <c r="G7" s="2" t="s">
        <v>72</v>
      </c>
      <c r="H7" s="2" t="s">
        <v>73</v>
      </c>
      <c r="I7" s="2" t="s">
        <v>74</v>
      </c>
      <c r="J7" s="65" t="s">
        <v>78</v>
      </c>
      <c r="K7" s="65">
        <v>298</v>
      </c>
      <c r="L7" s="63">
        <v>6.7383268719195641E-4</v>
      </c>
      <c r="M7" s="63">
        <v>8.1673759618761306E-4</v>
      </c>
      <c r="N7" s="63">
        <v>6.7900407008980297E-4</v>
      </c>
      <c r="O7" s="63">
        <v>6.0051400122611721E-4</v>
      </c>
      <c r="P7" s="63">
        <v>4.4943622151326628E-4</v>
      </c>
      <c r="Q7" s="63">
        <v>5.1841394517160126E-4</v>
      </c>
      <c r="R7" s="63">
        <v>5.2323490448319746E-4</v>
      </c>
      <c r="S7" s="63">
        <v>5.6234886928882447E-4</v>
      </c>
      <c r="T7" s="63">
        <v>4.9791586732722678E-4</v>
      </c>
      <c r="U7" s="63">
        <v>5.3370967596857543E-4</v>
      </c>
      <c r="V7" s="63">
        <v>5.1017477464279821E-4</v>
      </c>
      <c r="W7" s="63">
        <v>5.6220837599455702E-4</v>
      </c>
      <c r="X7" s="65" t="s">
        <v>76</v>
      </c>
    </row>
    <row r="8" spans="1:24" x14ac:dyDescent="0.25">
      <c r="A8" s="63" t="s">
        <v>66</v>
      </c>
      <c r="B8" s="64" t="s">
        <v>67</v>
      </c>
      <c r="C8" s="2" t="s">
        <v>68</v>
      </c>
      <c r="D8" s="2" t="s">
        <v>69</v>
      </c>
      <c r="E8" s="2" t="s">
        <v>70</v>
      </c>
      <c r="F8" s="2" t="s">
        <v>71</v>
      </c>
      <c r="G8" s="2" t="s">
        <v>72</v>
      </c>
      <c r="H8" s="2" t="s">
        <v>79</v>
      </c>
      <c r="I8" s="2" t="s">
        <v>80</v>
      </c>
      <c r="J8" s="65" t="s">
        <v>75</v>
      </c>
      <c r="K8" s="65">
        <v>25</v>
      </c>
      <c r="L8" s="63">
        <v>2.8303970224601464E-9</v>
      </c>
      <c r="M8" s="63">
        <v>1.4844185116893394E-8</v>
      </c>
      <c r="N8" s="63">
        <v>9.5534460082745303E-9</v>
      </c>
      <c r="O8" s="63">
        <v>1.1341212561953549E-8</v>
      </c>
      <c r="P8" s="63">
        <v>1.9966978788847024E-8</v>
      </c>
      <c r="Q8" s="63">
        <v>1.7831885330356525E-8</v>
      </c>
      <c r="R8" s="63">
        <v>2.0025426749550959E-8</v>
      </c>
      <c r="S8" s="63">
        <v>2.5527399102840413E-8</v>
      </c>
      <c r="T8" s="63">
        <v>2.5019818800390327E-8</v>
      </c>
      <c r="U8" s="63">
        <v>1.7037212730041144E-8</v>
      </c>
      <c r="V8" s="63">
        <v>1.7422873610562699E-8</v>
      </c>
      <c r="W8" s="63">
        <v>2.0351296479084823E-8</v>
      </c>
      <c r="X8" s="65" t="s">
        <v>81</v>
      </c>
    </row>
    <row r="9" spans="1:24" x14ac:dyDescent="0.25">
      <c r="A9" s="63" t="s">
        <v>66</v>
      </c>
      <c r="B9" s="64" t="s">
        <v>67</v>
      </c>
      <c r="C9" s="2" t="s">
        <v>68</v>
      </c>
      <c r="D9" s="2" t="s">
        <v>69</v>
      </c>
      <c r="E9" s="2" t="s">
        <v>70</v>
      </c>
      <c r="F9" s="2" t="s">
        <v>71</v>
      </c>
      <c r="G9" s="2" t="s">
        <v>72</v>
      </c>
      <c r="H9" s="2" t="s">
        <v>79</v>
      </c>
      <c r="I9" s="2" t="s">
        <v>80</v>
      </c>
      <c r="J9" s="65" t="s">
        <v>78</v>
      </c>
      <c r="K9" s="65">
        <v>298</v>
      </c>
      <c r="L9" s="63">
        <v>6.7473699734289797E-9</v>
      </c>
      <c r="M9" s="63">
        <v>3.538853731867384E-8</v>
      </c>
      <c r="N9" s="63">
        <v>2.2775415283726478E-8</v>
      </c>
      <c r="O9" s="63">
        <v>2.7037450747697258E-8</v>
      </c>
      <c r="P9" s="63">
        <v>4.7601277432611307E-8</v>
      </c>
      <c r="Q9" s="63">
        <v>4.2511214627569951E-8</v>
      </c>
      <c r="R9" s="63">
        <v>4.774061737092947E-8</v>
      </c>
      <c r="S9" s="63">
        <v>6.0857319461171541E-8</v>
      </c>
      <c r="T9" s="63">
        <v>5.964724802013055E-8</v>
      </c>
      <c r="U9" s="63">
        <v>4.0616715148418083E-8</v>
      </c>
      <c r="V9" s="63">
        <v>4.1536130687581487E-8</v>
      </c>
      <c r="W9" s="63">
        <v>4.8517490806138211E-8</v>
      </c>
      <c r="X9" s="65" t="s">
        <v>81</v>
      </c>
    </row>
    <row r="10" spans="1:24" x14ac:dyDescent="0.25">
      <c r="A10" s="63" t="s">
        <v>66</v>
      </c>
      <c r="B10" s="64" t="s">
        <v>67</v>
      </c>
      <c r="C10" s="2" t="s">
        <v>68</v>
      </c>
      <c r="D10" s="2" t="s">
        <v>69</v>
      </c>
      <c r="E10" s="2" t="s">
        <v>70</v>
      </c>
      <c r="F10" s="2" t="s">
        <v>71</v>
      </c>
      <c r="G10" s="2" t="s">
        <v>72</v>
      </c>
      <c r="H10" s="2" t="s">
        <v>79</v>
      </c>
      <c r="I10" s="2" t="s">
        <v>82</v>
      </c>
      <c r="J10" s="65" t="s">
        <v>75</v>
      </c>
      <c r="K10" s="65">
        <v>25</v>
      </c>
      <c r="L10" s="63">
        <v>3.0848696980202249E-9</v>
      </c>
      <c r="M10" s="63">
        <v>7.8013633076360465E-9</v>
      </c>
      <c r="N10" s="63">
        <v>6.4924597950911517E-9</v>
      </c>
      <c r="O10" s="63">
        <v>7.8520285594319151E-9</v>
      </c>
      <c r="P10" s="63">
        <v>1.5216829144801118E-8</v>
      </c>
      <c r="Q10" s="63">
        <v>9.9831134409224883E-9</v>
      </c>
      <c r="R10" s="63">
        <v>8.3521035424195961E-9</v>
      </c>
      <c r="S10" s="63">
        <v>5.1246015327957369E-8</v>
      </c>
      <c r="T10" s="63">
        <v>1.8981001912633211E-8</v>
      </c>
      <c r="U10" s="63">
        <v>1.1306994361061612E-8</v>
      </c>
      <c r="V10" s="63">
        <v>1.4928518458911118E-8</v>
      </c>
      <c r="W10" s="63">
        <v>1.5143228909126969E-8</v>
      </c>
      <c r="X10" s="65" t="s">
        <v>81</v>
      </c>
    </row>
    <row r="11" spans="1:24" x14ac:dyDescent="0.25">
      <c r="A11" s="63" t="s">
        <v>66</v>
      </c>
      <c r="B11" s="64" t="s">
        <v>67</v>
      </c>
      <c r="C11" s="2" t="s">
        <v>68</v>
      </c>
      <c r="D11" s="2" t="s">
        <v>69</v>
      </c>
      <c r="E11" s="2" t="s">
        <v>70</v>
      </c>
      <c r="F11" s="2" t="s">
        <v>71</v>
      </c>
      <c r="G11" s="2" t="s">
        <v>72</v>
      </c>
      <c r="H11" s="2" t="s">
        <v>79</v>
      </c>
      <c r="I11" s="2" t="s">
        <v>82</v>
      </c>
      <c r="J11" s="65" t="s">
        <v>78</v>
      </c>
      <c r="K11" s="65">
        <v>298</v>
      </c>
      <c r="L11" s="63">
        <v>7.2967078211047377E-9</v>
      </c>
      <c r="M11" s="63">
        <v>1.8593734423641383E-8</v>
      </c>
      <c r="N11" s="63">
        <v>1.5462096959710783E-8</v>
      </c>
      <c r="O11" s="63">
        <v>1.8719236085685684E-8</v>
      </c>
      <c r="P11" s="63">
        <v>3.6276920681205875E-8</v>
      </c>
      <c r="Q11" s="63">
        <v>2.3799742443159213E-8</v>
      </c>
      <c r="R11" s="63">
        <v>1.9911414845128319E-8</v>
      </c>
      <c r="S11" s="63">
        <v>1.2217050054185034E-7</v>
      </c>
      <c r="T11" s="63">
        <v>4.5250708559717571E-8</v>
      </c>
      <c r="U11" s="63">
        <v>2.6955874556770876E-8</v>
      </c>
      <c r="V11" s="63">
        <v>3.55895880060441E-8</v>
      </c>
      <c r="W11" s="63">
        <v>3.6101457719358682E-8</v>
      </c>
      <c r="X11" s="65" t="s">
        <v>81</v>
      </c>
    </row>
    <row r="12" spans="1:24" x14ac:dyDescent="0.25">
      <c r="A12" s="63" t="s">
        <v>66</v>
      </c>
      <c r="B12" s="64" t="s">
        <v>67</v>
      </c>
      <c r="C12" s="2" t="s">
        <v>68</v>
      </c>
      <c r="D12" s="2" t="s">
        <v>69</v>
      </c>
      <c r="E12" s="2" t="s">
        <v>70</v>
      </c>
      <c r="F12" s="2" t="s">
        <v>71</v>
      </c>
      <c r="G12" s="2" t="s">
        <v>72</v>
      </c>
      <c r="H12" s="2" t="s">
        <v>79</v>
      </c>
      <c r="I12" s="2" t="s">
        <v>83</v>
      </c>
      <c r="J12" s="65" t="s">
        <v>75</v>
      </c>
      <c r="K12" s="65">
        <v>25</v>
      </c>
      <c r="L12" s="63">
        <v>0</v>
      </c>
      <c r="M12" s="63">
        <v>0</v>
      </c>
      <c r="N12" s="63">
        <v>0</v>
      </c>
      <c r="O12" s="63">
        <v>0</v>
      </c>
      <c r="P12" s="63">
        <v>0</v>
      </c>
      <c r="Q12" s="63">
        <v>0</v>
      </c>
      <c r="R12" s="63">
        <v>0</v>
      </c>
      <c r="S12" s="63">
        <v>0</v>
      </c>
      <c r="T12" s="63">
        <v>0</v>
      </c>
      <c r="U12" s="63">
        <v>0</v>
      </c>
      <c r="V12" s="63">
        <v>3.6570448566053263E-10</v>
      </c>
      <c r="W12" s="63">
        <v>4.8847806094675773E-10</v>
      </c>
      <c r="X12" s="65" t="s">
        <v>81</v>
      </c>
    </row>
    <row r="13" spans="1:24" x14ac:dyDescent="0.25">
      <c r="A13" s="63" t="s">
        <v>66</v>
      </c>
      <c r="B13" s="64" t="s">
        <v>67</v>
      </c>
      <c r="C13" s="2" t="s">
        <v>68</v>
      </c>
      <c r="D13" s="2" t="s">
        <v>69</v>
      </c>
      <c r="E13" s="2" t="s">
        <v>70</v>
      </c>
      <c r="F13" s="2" t="s">
        <v>71</v>
      </c>
      <c r="G13" s="2" t="s">
        <v>72</v>
      </c>
      <c r="H13" s="2" t="s">
        <v>79</v>
      </c>
      <c r="I13" s="2" t="s">
        <v>83</v>
      </c>
      <c r="J13" s="65" t="s">
        <v>78</v>
      </c>
      <c r="K13" s="65">
        <v>298</v>
      </c>
      <c r="L13" s="63">
        <v>0</v>
      </c>
      <c r="M13" s="63">
        <v>0</v>
      </c>
      <c r="N13" s="63">
        <v>0</v>
      </c>
      <c r="O13" s="63">
        <v>0</v>
      </c>
      <c r="P13" s="63">
        <v>0</v>
      </c>
      <c r="Q13" s="63">
        <v>0</v>
      </c>
      <c r="R13" s="63">
        <v>0</v>
      </c>
      <c r="S13" s="63">
        <v>0</v>
      </c>
      <c r="T13" s="63">
        <v>0</v>
      </c>
      <c r="U13" s="63">
        <v>0</v>
      </c>
      <c r="V13" s="63">
        <v>8.7183949381470993E-10</v>
      </c>
      <c r="W13" s="63">
        <v>1.1645316972970701E-9</v>
      </c>
      <c r="X13" s="65" t="s">
        <v>81</v>
      </c>
    </row>
    <row r="14" spans="1:24" x14ac:dyDescent="0.25">
      <c r="A14" s="63" t="s">
        <v>66</v>
      </c>
      <c r="B14" s="64" t="s">
        <v>67</v>
      </c>
      <c r="C14" s="2" t="s">
        <v>68</v>
      </c>
      <c r="D14" s="2" t="s">
        <v>69</v>
      </c>
      <c r="E14" s="2" t="s">
        <v>70</v>
      </c>
      <c r="F14" s="2" t="s">
        <v>71</v>
      </c>
      <c r="G14" s="2" t="s">
        <v>72</v>
      </c>
      <c r="H14" s="2" t="s">
        <v>84</v>
      </c>
      <c r="I14" s="2" t="s">
        <v>80</v>
      </c>
      <c r="J14" s="65" t="s">
        <v>75</v>
      </c>
      <c r="K14" s="65">
        <v>25</v>
      </c>
      <c r="L14" s="63">
        <v>8.4084885124359483E-3</v>
      </c>
      <c r="M14" s="63">
        <v>8.1522841873058506E-3</v>
      </c>
      <c r="N14" s="63">
        <v>7.6581778335420153E-3</v>
      </c>
      <c r="O14" s="63">
        <v>5.1760646147483652E-3</v>
      </c>
      <c r="P14" s="63">
        <v>5.7739471561940548E-3</v>
      </c>
      <c r="Q14" s="63">
        <v>4.9206719341939606E-3</v>
      </c>
      <c r="R14" s="63">
        <v>5.5413539501233053E-3</v>
      </c>
      <c r="S14" s="63">
        <v>5.8178794598513096E-3</v>
      </c>
      <c r="T14" s="63">
        <v>5.5629861905581316E-3</v>
      </c>
      <c r="U14" s="63">
        <v>4.9534039536368174E-3</v>
      </c>
      <c r="V14" s="63">
        <v>4.9737829321328487E-3</v>
      </c>
      <c r="W14" s="63">
        <v>5.183133225317561E-3</v>
      </c>
      <c r="X14" s="65" t="s">
        <v>85</v>
      </c>
    </row>
    <row r="15" spans="1:24" x14ac:dyDescent="0.25">
      <c r="A15" s="63" t="s">
        <v>66</v>
      </c>
      <c r="B15" s="64" t="s">
        <v>67</v>
      </c>
      <c r="C15" s="2" t="s">
        <v>68</v>
      </c>
      <c r="D15" s="2" t="s">
        <v>69</v>
      </c>
      <c r="E15" s="2" t="s">
        <v>70</v>
      </c>
      <c r="F15" s="2" t="s">
        <v>71</v>
      </c>
      <c r="G15" s="2" t="s">
        <v>72</v>
      </c>
      <c r="H15" s="2" t="s">
        <v>84</v>
      </c>
      <c r="I15" s="2" t="s">
        <v>80</v>
      </c>
      <c r="J15" s="65" t="s">
        <v>78</v>
      </c>
      <c r="K15" s="65">
        <v>298</v>
      </c>
      <c r="L15" s="63">
        <v>1.3156992833511544E-2</v>
      </c>
      <c r="M15" s="63">
        <v>1.2754248611040003E-2</v>
      </c>
      <c r="N15" s="63">
        <v>1.1981219220576487E-2</v>
      </c>
      <c r="O15" s="63">
        <v>8.0979530897738166E-3</v>
      </c>
      <c r="P15" s="63">
        <v>9.0333403258655957E-3</v>
      </c>
      <c r="Q15" s="63">
        <v>7.6983912410464534E-3</v>
      </c>
      <c r="R15" s="63">
        <v>8.6694482549679111E-3</v>
      </c>
      <c r="S15" s="63">
        <v>9.1020724149373754E-3</v>
      </c>
      <c r="T15" s="63">
        <v>8.7032918951281974E-3</v>
      </c>
      <c r="U15" s="63">
        <v>7.7496004854647992E-3</v>
      </c>
      <c r="V15" s="63">
        <v>7.7814833973218417E-3</v>
      </c>
      <c r="W15" s="63">
        <v>8.109011931009321E-3</v>
      </c>
      <c r="X15" s="65" t="s">
        <v>85</v>
      </c>
    </row>
    <row r="16" spans="1:24" x14ac:dyDescent="0.25">
      <c r="A16" s="63" t="s">
        <v>66</v>
      </c>
      <c r="B16" s="64" t="s">
        <v>67</v>
      </c>
      <c r="C16" s="2" t="s">
        <v>68</v>
      </c>
      <c r="D16" s="2" t="s">
        <v>69</v>
      </c>
      <c r="E16" s="2" t="s">
        <v>70</v>
      </c>
      <c r="F16" s="2" t="s">
        <v>71</v>
      </c>
      <c r="G16" s="2" t="s">
        <v>72</v>
      </c>
      <c r="H16" s="2" t="s">
        <v>84</v>
      </c>
      <c r="I16" s="2" t="s">
        <v>82</v>
      </c>
      <c r="J16" s="65" t="s">
        <v>75</v>
      </c>
      <c r="K16" s="65">
        <v>25</v>
      </c>
      <c r="L16" s="63">
        <v>2.3345654686934554E-3</v>
      </c>
      <c r="M16" s="63">
        <v>3.3276053091583655E-3</v>
      </c>
      <c r="N16" s="63">
        <v>3.7728427574151889E-3</v>
      </c>
      <c r="O16" s="63">
        <v>3.1862967314822506E-3</v>
      </c>
      <c r="P16" s="63">
        <v>3.5643273807953427E-3</v>
      </c>
      <c r="Q16" s="63">
        <v>3.7177342926373565E-3</v>
      </c>
      <c r="R16" s="63">
        <v>4.0263312566311887E-3</v>
      </c>
      <c r="S16" s="63">
        <v>8.2926140391038714E-3</v>
      </c>
      <c r="T16" s="63">
        <v>8.6694546232778738E-3</v>
      </c>
      <c r="U16" s="63">
        <v>8.2372514658871718E-3</v>
      </c>
      <c r="V16" s="63">
        <v>8.8951722577975973E-3</v>
      </c>
      <c r="W16" s="63">
        <v>9.1502505094151251E-3</v>
      </c>
      <c r="X16" s="65" t="s">
        <v>85</v>
      </c>
    </row>
    <row r="17" spans="1:24" x14ac:dyDescent="0.25">
      <c r="A17" s="63" t="s">
        <v>66</v>
      </c>
      <c r="B17" s="64" t="s">
        <v>67</v>
      </c>
      <c r="C17" s="2" t="s">
        <v>68</v>
      </c>
      <c r="D17" s="2" t="s">
        <v>69</v>
      </c>
      <c r="E17" s="2" t="s">
        <v>70</v>
      </c>
      <c r="F17" s="2" t="s">
        <v>71</v>
      </c>
      <c r="G17" s="2" t="s">
        <v>72</v>
      </c>
      <c r="H17" s="2" t="s">
        <v>84</v>
      </c>
      <c r="I17" s="2" t="s">
        <v>82</v>
      </c>
      <c r="J17" s="65" t="s">
        <v>78</v>
      </c>
      <c r="K17" s="65">
        <v>298</v>
      </c>
      <c r="L17" s="63">
        <v>2.999708892596683E-3</v>
      </c>
      <c r="M17" s="63">
        <v>5.5975488849097036E-3</v>
      </c>
      <c r="N17" s="63">
        <v>6.8751159214800704E-3</v>
      </c>
      <c r="O17" s="63">
        <v>4.9850547139940688E-3</v>
      </c>
      <c r="P17" s="63">
        <v>5.5763901872543141E-3</v>
      </c>
      <c r="Q17" s="63">
        <v>5.816395300831145E-3</v>
      </c>
      <c r="R17" s="63">
        <v>6.2991952509994942E-3</v>
      </c>
      <c r="S17" s="63">
        <v>1.297379466417801E-2</v>
      </c>
      <c r="T17" s="63">
        <v>1.3563361758118236E-2</v>
      </c>
      <c r="U17" s="63">
        <v>1.2887179918380478E-2</v>
      </c>
      <c r="V17" s="63">
        <v>1.3916496997324342E-2</v>
      </c>
      <c r="W17" s="63">
        <v>1.4315566921979963E-2</v>
      </c>
      <c r="X17" s="65" t="s">
        <v>85</v>
      </c>
    </row>
    <row r="18" spans="1:24" x14ac:dyDescent="0.25">
      <c r="A18" s="63" t="s">
        <v>66</v>
      </c>
      <c r="B18" s="64" t="s">
        <v>67</v>
      </c>
      <c r="C18" s="2" t="s">
        <v>68</v>
      </c>
      <c r="D18" s="2" t="s">
        <v>69</v>
      </c>
      <c r="E18" s="2" t="s">
        <v>70</v>
      </c>
      <c r="F18" s="2" t="s">
        <v>71</v>
      </c>
      <c r="G18" s="2" t="s">
        <v>72</v>
      </c>
      <c r="H18" s="2" t="s">
        <v>86</v>
      </c>
      <c r="I18" s="2" t="s">
        <v>80</v>
      </c>
      <c r="J18" s="65" t="s">
        <v>75</v>
      </c>
      <c r="K18" s="65">
        <v>25</v>
      </c>
      <c r="L18" s="63">
        <v>1.310497841358017E-4</v>
      </c>
      <c r="M18" s="63">
        <v>3.4284347592506825E-4</v>
      </c>
      <c r="N18" s="63">
        <v>3.4514283739500636E-4</v>
      </c>
      <c r="O18" s="63">
        <v>3.8303591757578098E-4</v>
      </c>
      <c r="P18" s="63">
        <v>3.1122956665670669E-4</v>
      </c>
      <c r="Q18" s="63">
        <v>3.3314708744829188E-4</v>
      </c>
      <c r="R18" s="63">
        <v>3.4040204627414376E-4</v>
      </c>
      <c r="S18" s="63">
        <v>3.3050306025635286E-4</v>
      </c>
      <c r="T18" s="63">
        <v>3.3247473799206929E-4</v>
      </c>
      <c r="U18" s="63">
        <v>2.9317374079580592E-4</v>
      </c>
      <c r="V18" s="63">
        <v>2.8804560422394048E-4</v>
      </c>
      <c r="W18" s="63">
        <v>3.0376671857846558E-4</v>
      </c>
      <c r="X18" s="65" t="s">
        <v>87</v>
      </c>
    </row>
    <row r="19" spans="1:24" x14ac:dyDescent="0.25">
      <c r="A19" s="63" t="s">
        <v>66</v>
      </c>
      <c r="B19" s="64" t="s">
        <v>67</v>
      </c>
      <c r="C19" s="2" t="s">
        <v>68</v>
      </c>
      <c r="D19" s="2" t="s">
        <v>69</v>
      </c>
      <c r="E19" s="2" t="s">
        <v>70</v>
      </c>
      <c r="F19" s="2" t="s">
        <v>71</v>
      </c>
      <c r="G19" s="2" t="s">
        <v>72</v>
      </c>
      <c r="H19" s="2" t="s">
        <v>86</v>
      </c>
      <c r="I19" s="2" t="s">
        <v>80</v>
      </c>
      <c r="J19" s="65" t="s">
        <v>78</v>
      </c>
      <c r="K19" s="65">
        <v>298</v>
      </c>
      <c r="L19" s="63">
        <v>3.0754108087908521E-4</v>
      </c>
      <c r="M19" s="63">
        <v>8.0456792705277662E-4</v>
      </c>
      <c r="N19" s="63">
        <v>8.0996395364430873E-4</v>
      </c>
      <c r="O19" s="63">
        <v>8.9888953964606735E-4</v>
      </c>
      <c r="P19" s="63">
        <v>7.293797871217849E-4</v>
      </c>
      <c r="Q19" s="63">
        <v>7.8189730614551816E-4</v>
      </c>
      <c r="R19" s="63">
        <v>7.9883850209384682E-4</v>
      </c>
      <c r="S19" s="63">
        <v>7.7384885645257818E-4</v>
      </c>
      <c r="T19" s="63">
        <v>7.7523911802267989E-4</v>
      </c>
      <c r="U19" s="63">
        <v>6.8141382446053713E-4</v>
      </c>
      <c r="V19" s="63">
        <v>6.6243886873190174E-4</v>
      </c>
      <c r="W19" s="63">
        <v>6.9577366211891136E-4</v>
      </c>
      <c r="X19" s="65" t="s">
        <v>87</v>
      </c>
    </row>
    <row r="20" spans="1:24" x14ac:dyDescent="0.25">
      <c r="A20" s="63" t="s">
        <v>66</v>
      </c>
      <c r="B20" s="64" t="s">
        <v>67</v>
      </c>
      <c r="C20" s="2" t="s">
        <v>68</v>
      </c>
      <c r="D20" s="2" t="s">
        <v>69</v>
      </c>
      <c r="E20" s="2" t="s">
        <v>70</v>
      </c>
      <c r="F20" s="2" t="s">
        <v>71</v>
      </c>
      <c r="G20" s="2" t="s">
        <v>72</v>
      </c>
      <c r="H20" s="2" t="s">
        <v>86</v>
      </c>
      <c r="I20" s="2" t="s">
        <v>82</v>
      </c>
      <c r="J20" s="65" t="s">
        <v>75</v>
      </c>
      <c r="K20" s="65">
        <v>25</v>
      </c>
      <c r="L20" s="63">
        <v>0</v>
      </c>
      <c r="M20" s="63">
        <v>4.9370436572607995E-6</v>
      </c>
      <c r="N20" s="63">
        <v>4.5588593695879992E-6</v>
      </c>
      <c r="O20" s="63">
        <v>5.7633291463312221E-6</v>
      </c>
      <c r="P20" s="63">
        <v>9.5029207315619429E-6</v>
      </c>
      <c r="Q20" s="63">
        <v>9.3772876862586521E-6</v>
      </c>
      <c r="R20" s="63">
        <v>1.0983700519580833E-5</v>
      </c>
      <c r="S20" s="63">
        <v>9.3157169585088393E-6</v>
      </c>
      <c r="T20" s="63">
        <v>1.1593620280548761E-5</v>
      </c>
      <c r="U20" s="63">
        <v>6.256417804859257E-6</v>
      </c>
      <c r="V20" s="63">
        <v>9.715639715614419E-6</v>
      </c>
      <c r="W20" s="63">
        <v>7.8034350942839146E-6</v>
      </c>
      <c r="X20" s="65" t="s">
        <v>87</v>
      </c>
    </row>
    <row r="21" spans="1:24" x14ac:dyDescent="0.25">
      <c r="A21" s="63" t="s">
        <v>66</v>
      </c>
      <c r="B21" s="64" t="s">
        <v>67</v>
      </c>
      <c r="C21" s="2" t="s">
        <v>68</v>
      </c>
      <c r="D21" s="2" t="s">
        <v>69</v>
      </c>
      <c r="E21" s="2" t="s">
        <v>70</v>
      </c>
      <c r="F21" s="2" t="s">
        <v>71</v>
      </c>
      <c r="G21" s="2" t="s">
        <v>72</v>
      </c>
      <c r="H21" s="2" t="s">
        <v>86</v>
      </c>
      <c r="I21" s="2" t="s">
        <v>82</v>
      </c>
      <c r="J21" s="65" t="s">
        <v>78</v>
      </c>
      <c r="K21" s="65">
        <v>298</v>
      </c>
      <c r="L21" s="63">
        <v>0</v>
      </c>
      <c r="M21" s="63">
        <v>1.1586007202676781E-5</v>
      </c>
      <c r="N21" s="63">
        <v>1.0698503225580638E-5</v>
      </c>
      <c r="O21" s="63">
        <v>1.3525092674152794E-5</v>
      </c>
      <c r="P21" s="63">
        <v>2.2300979226792992E-5</v>
      </c>
      <c r="Q21" s="63">
        <v>2.2006149877727497E-5</v>
      </c>
      <c r="R21" s="63">
        <v>2.5775999194326322E-5</v>
      </c>
      <c r="S21" s="63">
        <v>2.1861658772380616E-5</v>
      </c>
      <c r="T21" s="63">
        <v>2.7207328393377797E-5</v>
      </c>
      <c r="U21" s="63">
        <v>1.4682248483553448E-5</v>
      </c>
      <c r="V21" s="63">
        <v>2.2800177502618136E-5</v>
      </c>
      <c r="W21" s="63">
        <v>1.8312711307510777E-5</v>
      </c>
      <c r="X21" s="65" t="s">
        <v>87</v>
      </c>
    </row>
    <row r="22" spans="1:24" x14ac:dyDescent="0.25">
      <c r="A22" s="63" t="s">
        <v>66</v>
      </c>
      <c r="B22" s="64" t="s">
        <v>67</v>
      </c>
      <c r="C22" s="2" t="s">
        <v>68</v>
      </c>
      <c r="D22" s="2" t="s">
        <v>69</v>
      </c>
      <c r="E22" s="2" t="s">
        <v>70</v>
      </c>
      <c r="F22" s="2" t="s">
        <v>71</v>
      </c>
      <c r="G22" s="2" t="s">
        <v>72</v>
      </c>
      <c r="H22" s="2" t="s">
        <v>88</v>
      </c>
      <c r="I22" s="2" t="s">
        <v>80</v>
      </c>
      <c r="J22" s="65" t="s">
        <v>75</v>
      </c>
      <c r="K22" s="65">
        <v>25</v>
      </c>
      <c r="L22" s="63">
        <v>3.524482229063586E-3</v>
      </c>
      <c r="M22" s="63">
        <v>1.562098862314781E-3</v>
      </c>
      <c r="N22" s="63">
        <v>1.65595740568113E-3</v>
      </c>
      <c r="O22" s="63">
        <v>0</v>
      </c>
      <c r="P22" s="63">
        <v>0</v>
      </c>
      <c r="Q22" s="63">
        <v>0</v>
      </c>
      <c r="R22" s="63">
        <v>0</v>
      </c>
      <c r="S22" s="63">
        <v>0</v>
      </c>
      <c r="T22" s="63">
        <v>0</v>
      </c>
      <c r="U22" s="63">
        <v>0</v>
      </c>
      <c r="V22" s="63">
        <v>0</v>
      </c>
      <c r="W22" s="63">
        <v>0</v>
      </c>
      <c r="X22" s="65" t="s">
        <v>89</v>
      </c>
    </row>
    <row r="23" spans="1:24" x14ac:dyDescent="0.25">
      <c r="A23" s="63" t="s">
        <v>66</v>
      </c>
      <c r="B23" s="64" t="s">
        <v>67</v>
      </c>
      <c r="C23" s="2" t="s">
        <v>68</v>
      </c>
      <c r="D23" s="2" t="s">
        <v>69</v>
      </c>
      <c r="E23" s="2" t="s">
        <v>70</v>
      </c>
      <c r="F23" s="2" t="s">
        <v>71</v>
      </c>
      <c r="G23" s="2" t="s">
        <v>72</v>
      </c>
      <c r="H23" s="2" t="s">
        <v>88</v>
      </c>
      <c r="I23" s="2" t="s">
        <v>80</v>
      </c>
      <c r="J23" s="65" t="s">
        <v>77</v>
      </c>
      <c r="K23" s="65">
        <v>1</v>
      </c>
      <c r="L23" s="63">
        <v>0.95274486765332422</v>
      </c>
      <c r="M23" s="63">
        <v>0.49982236611713549</v>
      </c>
      <c r="N23" s="63">
        <v>0.53294799088168276</v>
      </c>
      <c r="O23" s="63">
        <v>0</v>
      </c>
      <c r="P23" s="63">
        <v>0</v>
      </c>
      <c r="Q23" s="63">
        <v>0</v>
      </c>
      <c r="R23" s="63">
        <v>0</v>
      </c>
      <c r="S23" s="63">
        <v>0</v>
      </c>
      <c r="T23" s="63">
        <v>0</v>
      </c>
      <c r="U23" s="63">
        <v>0</v>
      </c>
      <c r="V23" s="63">
        <v>0</v>
      </c>
      <c r="W23" s="63">
        <v>0</v>
      </c>
      <c r="X23" s="65" t="s">
        <v>89</v>
      </c>
    </row>
    <row r="24" spans="1:24" x14ac:dyDescent="0.25">
      <c r="A24" s="63" t="s">
        <v>66</v>
      </c>
      <c r="B24" s="64" t="s">
        <v>67</v>
      </c>
      <c r="C24" s="2" t="s">
        <v>68</v>
      </c>
      <c r="D24" s="2" t="s">
        <v>69</v>
      </c>
      <c r="E24" s="2" t="s">
        <v>70</v>
      </c>
      <c r="F24" s="2" t="s">
        <v>71</v>
      </c>
      <c r="G24" s="2" t="s">
        <v>72</v>
      </c>
      <c r="H24" s="2" t="s">
        <v>88</v>
      </c>
      <c r="I24" s="2" t="s">
        <v>80</v>
      </c>
      <c r="J24" s="65" t="s">
        <v>78</v>
      </c>
      <c r="K24" s="65">
        <v>298</v>
      </c>
      <c r="L24" s="63">
        <v>6.2129119758702698E-3</v>
      </c>
      <c r="M24" s="63">
        <v>2.7083954092788644E-3</v>
      </c>
      <c r="N24" s="63">
        <v>2.8711290582864105E-3</v>
      </c>
      <c r="O24" s="63">
        <v>0</v>
      </c>
      <c r="P24" s="63">
        <v>0</v>
      </c>
      <c r="Q24" s="63">
        <v>0</v>
      </c>
      <c r="R24" s="63">
        <v>0</v>
      </c>
      <c r="S24" s="63">
        <v>0</v>
      </c>
      <c r="T24" s="63">
        <v>0</v>
      </c>
      <c r="U24" s="63">
        <v>0</v>
      </c>
      <c r="V24" s="63">
        <v>0</v>
      </c>
      <c r="W24" s="63">
        <v>0</v>
      </c>
      <c r="X24" s="65" t="s">
        <v>89</v>
      </c>
    </row>
    <row r="25" spans="1:24" x14ac:dyDescent="0.25">
      <c r="A25" s="63" t="s">
        <v>66</v>
      </c>
      <c r="B25" s="64" t="s">
        <v>67</v>
      </c>
      <c r="C25" s="2" t="s">
        <v>68</v>
      </c>
      <c r="D25" s="2" t="s">
        <v>69</v>
      </c>
      <c r="E25" s="2" t="s">
        <v>70</v>
      </c>
      <c r="F25" s="2" t="s">
        <v>71</v>
      </c>
      <c r="G25" s="2" t="s">
        <v>72</v>
      </c>
      <c r="H25" s="2" t="s">
        <v>88</v>
      </c>
      <c r="I25" s="2" t="s">
        <v>82</v>
      </c>
      <c r="J25" s="65" t="s">
        <v>75</v>
      </c>
      <c r="K25" s="65">
        <v>25</v>
      </c>
      <c r="L25" s="63">
        <v>4.6157056472529909E-4</v>
      </c>
      <c r="M25" s="63">
        <v>4.5696230907994929E-4</v>
      </c>
      <c r="N25" s="63">
        <v>3.9642939129771267E-4</v>
      </c>
      <c r="O25" s="63">
        <v>7.6483028952884988E-4</v>
      </c>
      <c r="P25" s="63">
        <v>8.76305671426638E-4</v>
      </c>
      <c r="Q25" s="63">
        <v>7.8956555859931437E-4</v>
      </c>
      <c r="R25" s="63">
        <v>8.0655031757428085E-4</v>
      </c>
      <c r="S25" s="63">
        <v>6.8771064188357961E-4</v>
      </c>
      <c r="T25" s="63">
        <v>7.9356145244301602E-4</v>
      </c>
      <c r="U25" s="63">
        <v>8.2487466149016523E-4</v>
      </c>
      <c r="V25" s="63">
        <v>8.2245977950111133E-4</v>
      </c>
      <c r="W25" s="63">
        <v>6.0519174181905945E-4</v>
      </c>
      <c r="X25" s="65" t="s">
        <v>89</v>
      </c>
    </row>
    <row r="26" spans="1:24" x14ac:dyDescent="0.25">
      <c r="A26" s="63" t="s">
        <v>66</v>
      </c>
      <c r="B26" s="64" t="s">
        <v>67</v>
      </c>
      <c r="C26" s="2" t="s">
        <v>68</v>
      </c>
      <c r="D26" s="2" t="s">
        <v>69</v>
      </c>
      <c r="E26" s="2" t="s">
        <v>70</v>
      </c>
      <c r="F26" s="2" t="s">
        <v>71</v>
      </c>
      <c r="G26" s="2" t="s">
        <v>72</v>
      </c>
      <c r="H26" s="2" t="s">
        <v>88</v>
      </c>
      <c r="I26" s="2" t="s">
        <v>82</v>
      </c>
      <c r="J26" s="65" t="s">
        <v>77</v>
      </c>
      <c r="K26" s="65">
        <v>1</v>
      </c>
      <c r="L26" s="63">
        <v>0.15081173285969865</v>
      </c>
      <c r="M26" s="63">
        <v>0.14322692140801971</v>
      </c>
      <c r="N26" s="63">
        <v>0.13875411227549292</v>
      </c>
      <c r="O26" s="63">
        <v>0.27273565226332314</v>
      </c>
      <c r="P26" s="63">
        <v>0.2959125632268626</v>
      </c>
      <c r="Q26" s="63">
        <v>0.28083255424823023</v>
      </c>
      <c r="R26" s="63">
        <v>0.29432267388425393</v>
      </c>
      <c r="S26" s="63">
        <v>0.25296133574353552</v>
      </c>
      <c r="T26" s="63">
        <v>0.29744954334638513</v>
      </c>
      <c r="U26" s="63">
        <v>0.31849961366857737</v>
      </c>
      <c r="V26" s="63">
        <v>0.30526334384637532</v>
      </c>
      <c r="W26" s="63">
        <v>0.20669843609160696</v>
      </c>
      <c r="X26" s="65" t="s">
        <v>89</v>
      </c>
    </row>
    <row r="27" spans="1:24" x14ac:dyDescent="0.25">
      <c r="A27" s="63" t="s">
        <v>66</v>
      </c>
      <c r="B27" s="64" t="s">
        <v>67</v>
      </c>
      <c r="C27" s="2" t="s">
        <v>68</v>
      </c>
      <c r="D27" s="2" t="s">
        <v>69</v>
      </c>
      <c r="E27" s="2" t="s">
        <v>70</v>
      </c>
      <c r="F27" s="2" t="s">
        <v>71</v>
      </c>
      <c r="G27" s="2" t="s">
        <v>72</v>
      </c>
      <c r="H27" s="2" t="s">
        <v>88</v>
      </c>
      <c r="I27" s="2" t="s">
        <v>82</v>
      </c>
      <c r="J27" s="65" t="s">
        <v>78</v>
      </c>
      <c r="K27" s="65">
        <v>298</v>
      </c>
      <c r="L27" s="63">
        <v>8.0027943731280954E-4</v>
      </c>
      <c r="M27" s="63">
        <v>7.922895598884358E-4</v>
      </c>
      <c r="N27" s="63">
        <v>6.8733648643908875E-4</v>
      </c>
      <c r="O27" s="63">
        <v>1.3260766619903844E-3</v>
      </c>
      <c r="P27" s="63">
        <v>1.5193547059498946E-3</v>
      </c>
      <c r="Q27" s="63">
        <v>1.3689631212369206E-3</v>
      </c>
      <c r="R27" s="63">
        <v>1.3984116051615166E-3</v>
      </c>
      <c r="S27" s="63">
        <v>1.192365214727603E-3</v>
      </c>
      <c r="T27" s="63">
        <v>1.375891274635746E-3</v>
      </c>
      <c r="U27" s="63">
        <v>1.4301826858127665E-3</v>
      </c>
      <c r="V27" s="63">
        <v>1.4259957195131999E-3</v>
      </c>
      <c r="W27" s="63">
        <v>1.0492924454521E-3</v>
      </c>
      <c r="X27" s="65" t="s">
        <v>89</v>
      </c>
    </row>
    <row r="28" spans="1:24" x14ac:dyDescent="0.25">
      <c r="A28" s="63" t="s">
        <v>66</v>
      </c>
      <c r="B28" s="64" t="s">
        <v>67</v>
      </c>
      <c r="C28" s="2" t="s">
        <v>68</v>
      </c>
      <c r="D28" s="2" t="s">
        <v>69</v>
      </c>
      <c r="E28" s="2" t="s">
        <v>70</v>
      </c>
      <c r="F28" s="2" t="s">
        <v>71</v>
      </c>
      <c r="G28" s="2" t="s">
        <v>72</v>
      </c>
      <c r="H28" s="2" t="s">
        <v>90</v>
      </c>
      <c r="I28" s="2" t="s">
        <v>80</v>
      </c>
      <c r="J28" s="65" t="s">
        <v>75</v>
      </c>
      <c r="K28" s="65">
        <v>25</v>
      </c>
      <c r="L28" s="63">
        <v>1.1686310689676691E-4</v>
      </c>
      <c r="M28" s="63">
        <v>2.186672E-5</v>
      </c>
      <c r="N28" s="63">
        <v>1.1305040000000002E-5</v>
      </c>
      <c r="O28" s="63">
        <v>1.9809600000000001E-5</v>
      </c>
      <c r="P28" s="63">
        <v>9.2108800000000005E-6</v>
      </c>
      <c r="Q28" s="63">
        <v>1.2521520000000002E-5</v>
      </c>
      <c r="R28" s="63">
        <v>1.1797680000000001E-5</v>
      </c>
      <c r="S28" s="63">
        <v>1.1175120000000001E-5</v>
      </c>
      <c r="T28" s="63">
        <v>1.9596319999999999E-5</v>
      </c>
      <c r="U28" s="63">
        <v>2.4288799999999997E-5</v>
      </c>
      <c r="V28" s="63">
        <v>2.4788480000000004E-5</v>
      </c>
      <c r="W28" s="63">
        <v>2.5618159999999999E-5</v>
      </c>
      <c r="X28" s="65" t="s">
        <v>91</v>
      </c>
    </row>
    <row r="29" spans="1:24" x14ac:dyDescent="0.25">
      <c r="A29" s="63" t="s">
        <v>66</v>
      </c>
      <c r="B29" s="64" t="s">
        <v>67</v>
      </c>
      <c r="C29" s="2" t="s">
        <v>68</v>
      </c>
      <c r="D29" s="2" t="s">
        <v>69</v>
      </c>
      <c r="E29" s="2" t="s">
        <v>70</v>
      </c>
      <c r="F29" s="2" t="s">
        <v>71</v>
      </c>
      <c r="G29" s="2" t="s">
        <v>72</v>
      </c>
      <c r="H29" s="2" t="s">
        <v>90</v>
      </c>
      <c r="I29" s="2" t="s">
        <v>80</v>
      </c>
      <c r="J29" s="65" t="s">
        <v>78</v>
      </c>
      <c r="K29" s="65">
        <v>298</v>
      </c>
      <c r="L29" s="63">
        <v>2.7424849610998777E-4</v>
      </c>
      <c r="M29" s="63">
        <v>5.131572516E-5</v>
      </c>
      <c r="N29" s="63">
        <v>2.6530102620000003E-5</v>
      </c>
      <c r="O29" s="63">
        <v>4.6488178800000013E-5</v>
      </c>
      <c r="P29" s="63">
        <v>2.161563264E-5</v>
      </c>
      <c r="Q29" s="63">
        <v>2.938487706E-5</v>
      </c>
      <c r="R29" s="63">
        <v>2.7686205540000004E-5</v>
      </c>
      <c r="S29" s="63">
        <v>2.6225212860000006E-5</v>
      </c>
      <c r="T29" s="63">
        <v>4.5987663960000002E-5</v>
      </c>
      <c r="U29" s="63">
        <v>5.6999741400000001E-5</v>
      </c>
      <c r="V29" s="63">
        <v>5.8172365440000016E-5</v>
      </c>
      <c r="W29" s="63">
        <v>6.0119416979999999E-5</v>
      </c>
      <c r="X29" s="65" t="s">
        <v>91</v>
      </c>
    </row>
    <row r="30" spans="1:24" x14ac:dyDescent="0.25">
      <c r="A30" s="63" t="s">
        <v>66</v>
      </c>
      <c r="B30" s="64" t="s">
        <v>67</v>
      </c>
      <c r="C30" s="2" t="s">
        <v>68</v>
      </c>
      <c r="D30" s="2" t="s">
        <v>69</v>
      </c>
      <c r="E30" s="2" t="s">
        <v>70</v>
      </c>
      <c r="F30" s="2" t="s">
        <v>71</v>
      </c>
      <c r="G30" s="2" t="s">
        <v>72</v>
      </c>
      <c r="H30" s="2" t="s">
        <v>92</v>
      </c>
      <c r="I30" s="2" t="s">
        <v>80</v>
      </c>
      <c r="J30" s="65" t="s">
        <v>75</v>
      </c>
      <c r="K30" s="65">
        <v>25</v>
      </c>
      <c r="L30" s="63">
        <v>5.1647468618995118E-7</v>
      </c>
      <c r="M30" s="63">
        <v>8.9054850519815941E-7</v>
      </c>
      <c r="N30" s="63">
        <v>5.1799445582167327E-7</v>
      </c>
      <c r="O30" s="63">
        <v>3.2074391294954373E-7</v>
      </c>
      <c r="P30" s="63">
        <v>4.320884342893115E-7</v>
      </c>
      <c r="Q30" s="63">
        <v>3.6672561516233209E-7</v>
      </c>
      <c r="R30" s="63">
        <v>3.8567664946493217E-7</v>
      </c>
      <c r="S30" s="63">
        <v>3.9217031392538521E-7</v>
      </c>
      <c r="T30" s="63">
        <v>2.8516260048704776E-7</v>
      </c>
      <c r="U30" s="63">
        <v>1.7056933099348198E-7</v>
      </c>
      <c r="V30" s="63">
        <v>1.490318932921276E-7</v>
      </c>
      <c r="W30" s="63">
        <v>1.2815106495589316E-7</v>
      </c>
      <c r="X30" s="65" t="s">
        <v>93</v>
      </c>
    </row>
    <row r="31" spans="1:24" x14ac:dyDescent="0.25">
      <c r="A31" s="63" t="s">
        <v>66</v>
      </c>
      <c r="B31" s="64" t="s">
        <v>67</v>
      </c>
      <c r="C31" s="2" t="s">
        <v>68</v>
      </c>
      <c r="D31" s="2" t="s">
        <v>69</v>
      </c>
      <c r="E31" s="2" t="s">
        <v>70</v>
      </c>
      <c r="F31" s="2" t="s">
        <v>71</v>
      </c>
      <c r="G31" s="2" t="s">
        <v>72</v>
      </c>
      <c r="H31" s="2" t="s">
        <v>92</v>
      </c>
      <c r="I31" s="2" t="s">
        <v>80</v>
      </c>
      <c r="J31" s="65" t="s">
        <v>77</v>
      </c>
      <c r="K31" s="65">
        <v>1</v>
      </c>
      <c r="L31" s="63">
        <v>5.0971816765764573E-4</v>
      </c>
      <c r="M31" s="63">
        <v>8.7365138372345723E-4</v>
      </c>
      <c r="N31" s="63">
        <v>5.1025045277016832E-4</v>
      </c>
      <c r="O31" s="63">
        <v>3.1630013854097924E-4</v>
      </c>
      <c r="P31" s="63">
        <v>4.2608895082624183E-4</v>
      </c>
      <c r="Q31" s="63">
        <v>3.6132572160890844E-4</v>
      </c>
      <c r="R31" s="63">
        <v>3.8032859992568507E-4</v>
      </c>
      <c r="S31" s="63">
        <v>3.8673221890561985E-4</v>
      </c>
      <c r="T31" s="63">
        <v>2.8120834576029406E-4</v>
      </c>
      <c r="U31" s="63">
        <v>1.6820410293703905E-4</v>
      </c>
      <c r="V31" s="63">
        <v>1.4696531770514346E-4</v>
      </c>
      <c r="W31" s="63">
        <v>1.263740368551714E-4</v>
      </c>
      <c r="X31" s="65" t="s">
        <v>93</v>
      </c>
    </row>
    <row r="32" spans="1:24" x14ac:dyDescent="0.25">
      <c r="A32" s="63" t="s">
        <v>66</v>
      </c>
      <c r="B32" s="64" t="s">
        <v>67</v>
      </c>
      <c r="C32" s="2" t="s">
        <v>68</v>
      </c>
      <c r="D32" s="2" t="s">
        <v>69</v>
      </c>
      <c r="E32" s="2" t="s">
        <v>70</v>
      </c>
      <c r="F32" s="2" t="s">
        <v>71</v>
      </c>
      <c r="G32" s="2" t="s">
        <v>72</v>
      </c>
      <c r="H32" s="2" t="s">
        <v>92</v>
      </c>
      <c r="I32" s="2" t="s">
        <v>80</v>
      </c>
      <c r="J32" s="65" t="s">
        <v>78</v>
      </c>
      <c r="K32" s="65">
        <v>298</v>
      </c>
      <c r="L32" s="63">
        <v>1.2312215431195041E-6</v>
      </c>
      <c r="M32" s="63">
        <v>2.1230676363924117E-6</v>
      </c>
      <c r="N32" s="63">
        <v>1.2348987826788688E-6</v>
      </c>
      <c r="O32" s="63">
        <v>7.6465348847171223E-7</v>
      </c>
      <c r="P32" s="63">
        <v>1.0300988273457186E-6</v>
      </c>
      <c r="Q32" s="63">
        <v>8.7427386654699969E-7</v>
      </c>
      <c r="R32" s="63">
        <v>9.1945313232439813E-7</v>
      </c>
      <c r="S32" s="63">
        <v>9.3493402839811821E-7</v>
      </c>
      <c r="T32" s="63">
        <v>6.7982763956112198E-7</v>
      </c>
      <c r="U32" s="63">
        <v>4.0663728508846099E-7</v>
      </c>
      <c r="V32" s="63">
        <v>3.5529203360843225E-7</v>
      </c>
      <c r="W32" s="63">
        <v>3.0551213885484922E-7</v>
      </c>
      <c r="X32" s="65" t="s">
        <v>93</v>
      </c>
    </row>
    <row r="33" spans="1:24" x14ac:dyDescent="0.25">
      <c r="A33" s="63" t="s">
        <v>66</v>
      </c>
      <c r="B33" s="64" t="s">
        <v>67</v>
      </c>
      <c r="C33" s="2" t="s">
        <v>68</v>
      </c>
      <c r="D33" s="2" t="s">
        <v>69</v>
      </c>
      <c r="E33" s="2" t="s">
        <v>70</v>
      </c>
      <c r="F33" s="2" t="s">
        <v>71</v>
      </c>
      <c r="G33" s="2" t="s">
        <v>72</v>
      </c>
      <c r="H33" s="2" t="s">
        <v>92</v>
      </c>
      <c r="I33" s="2" t="s">
        <v>82</v>
      </c>
      <c r="J33" s="65" t="s">
        <v>75</v>
      </c>
      <c r="K33" s="65">
        <v>25</v>
      </c>
      <c r="L33" s="63">
        <v>5.6290940690611865E-7</v>
      </c>
      <c r="M33" s="63">
        <v>4.6802787606148021E-7</v>
      </c>
      <c r="N33" s="63">
        <v>3.5202566441360381E-7</v>
      </c>
      <c r="O33" s="63">
        <v>2.2206535244675332E-7</v>
      </c>
      <c r="P33" s="63">
        <v>3.2929447912759302E-7</v>
      </c>
      <c r="Q33" s="63">
        <v>2.0530994620210735E-7</v>
      </c>
      <c r="R33" s="63">
        <v>1.6085606316963069E-7</v>
      </c>
      <c r="S33" s="63">
        <v>7.8727824317808955E-7</v>
      </c>
      <c r="T33" s="63">
        <v>2.163353743062149E-7</v>
      </c>
      <c r="U33" s="63">
        <v>1.1320082071362943E-7</v>
      </c>
      <c r="V33" s="63">
        <v>1.2769566144526174E-7</v>
      </c>
      <c r="W33" s="63">
        <v>9.5356131908838303E-8</v>
      </c>
      <c r="X33" s="65" t="s">
        <v>93</v>
      </c>
    </row>
    <row r="34" spans="1:24" x14ac:dyDescent="0.25">
      <c r="A34" s="63" t="s">
        <v>66</v>
      </c>
      <c r="B34" s="64" t="s">
        <v>67</v>
      </c>
      <c r="C34" s="2" t="s">
        <v>68</v>
      </c>
      <c r="D34" s="2" t="s">
        <v>69</v>
      </c>
      <c r="E34" s="2" t="s">
        <v>70</v>
      </c>
      <c r="F34" s="2" t="s">
        <v>71</v>
      </c>
      <c r="G34" s="2" t="s">
        <v>72</v>
      </c>
      <c r="H34" s="2" t="s">
        <v>92</v>
      </c>
      <c r="I34" s="2" t="s">
        <v>82</v>
      </c>
      <c r="J34" s="65" t="s">
        <v>77</v>
      </c>
      <c r="K34" s="65">
        <v>1</v>
      </c>
      <c r="L34" s="63">
        <v>5.4643635121077517E-4</v>
      </c>
      <c r="M34" s="63">
        <v>4.1861050048460827E-4</v>
      </c>
      <c r="N34" s="63">
        <v>3.4714140445873411E-4</v>
      </c>
      <c r="O34" s="63">
        <v>2.4943975518175389E-4</v>
      </c>
      <c r="P34" s="63">
        <v>3.2467473590415099E-4</v>
      </c>
      <c r="Q34" s="63">
        <v>2.0227178884669038E-4</v>
      </c>
      <c r="R34" s="63">
        <v>1.5845165444619365E-4</v>
      </c>
      <c r="S34" s="63">
        <v>7.763616160134238E-4</v>
      </c>
      <c r="T34" s="63">
        <v>2.133249559931581E-4</v>
      </c>
      <c r="U34" s="63">
        <v>1.0554719308058501E-4</v>
      </c>
      <c r="V34" s="63">
        <v>1.2592639228853778E-4</v>
      </c>
      <c r="W34" s="63">
        <v>9.4029548124256951E-5</v>
      </c>
      <c r="X34" s="65" t="s">
        <v>93</v>
      </c>
    </row>
    <row r="35" spans="1:24" x14ac:dyDescent="0.25">
      <c r="A35" s="63" t="s">
        <v>66</v>
      </c>
      <c r="B35" s="64" t="s">
        <v>67</v>
      </c>
      <c r="C35" s="2" t="s">
        <v>68</v>
      </c>
      <c r="D35" s="2" t="s">
        <v>69</v>
      </c>
      <c r="E35" s="2" t="s">
        <v>70</v>
      </c>
      <c r="F35" s="2" t="s">
        <v>71</v>
      </c>
      <c r="G35" s="2" t="s">
        <v>72</v>
      </c>
      <c r="H35" s="2" t="s">
        <v>92</v>
      </c>
      <c r="I35" s="2" t="s">
        <v>82</v>
      </c>
      <c r="J35" s="65" t="s">
        <v>78</v>
      </c>
      <c r="K35" s="65">
        <v>298</v>
      </c>
      <c r="L35" s="63">
        <v>1.3314615766692835E-6</v>
      </c>
      <c r="M35" s="63">
        <v>1.1154955470193437E-6</v>
      </c>
      <c r="N35" s="63">
        <v>8.3836560059796782E-7</v>
      </c>
      <c r="O35" s="63">
        <v>5.2940380023305993E-7</v>
      </c>
      <c r="P35" s="63">
        <v>7.8503803824018193E-7</v>
      </c>
      <c r="Q35" s="63">
        <v>4.894589117458239E-7</v>
      </c>
      <c r="R35" s="63">
        <v>3.8348085459639962E-7</v>
      </c>
      <c r="S35" s="63">
        <v>1.8768713317365655E-6</v>
      </c>
      <c r="T35" s="63">
        <v>5.1574353234601628E-7</v>
      </c>
      <c r="U35" s="63">
        <v>2.6987075658129252E-7</v>
      </c>
      <c r="V35" s="63">
        <v>3.0442645688550385E-7</v>
      </c>
      <c r="W35" s="63">
        <v>2.2732901847067042E-7</v>
      </c>
      <c r="X35" s="65" t="s">
        <v>93</v>
      </c>
    </row>
    <row r="36" spans="1:24" x14ac:dyDescent="0.25">
      <c r="A36" s="63" t="s">
        <v>66</v>
      </c>
      <c r="B36" s="64" t="s">
        <v>67</v>
      </c>
      <c r="C36" s="2" t="s">
        <v>68</v>
      </c>
      <c r="D36" s="2" t="s">
        <v>69</v>
      </c>
      <c r="E36" s="2" t="s">
        <v>70</v>
      </c>
      <c r="F36" s="2" t="s">
        <v>71</v>
      </c>
      <c r="G36" s="2" t="s">
        <v>72</v>
      </c>
      <c r="H36" s="2" t="s">
        <v>92</v>
      </c>
      <c r="I36" s="2" t="s">
        <v>83</v>
      </c>
      <c r="J36" s="65" t="s">
        <v>75</v>
      </c>
      <c r="K36" s="65">
        <v>25</v>
      </c>
      <c r="L36" s="63">
        <v>0</v>
      </c>
      <c r="M36" s="63">
        <v>0</v>
      </c>
      <c r="N36" s="63">
        <v>0</v>
      </c>
      <c r="O36" s="63">
        <v>0</v>
      </c>
      <c r="P36" s="63">
        <v>0</v>
      </c>
      <c r="Q36" s="63">
        <v>0</v>
      </c>
      <c r="R36" s="63">
        <v>0</v>
      </c>
      <c r="S36" s="63">
        <v>0</v>
      </c>
      <c r="T36" s="63">
        <v>0</v>
      </c>
      <c r="U36" s="63">
        <v>0</v>
      </c>
      <c r="V36" s="63">
        <v>3.1281654853061114E-9</v>
      </c>
      <c r="W36" s="63">
        <v>3.0759211720123149E-9</v>
      </c>
      <c r="X36" s="65" t="s">
        <v>93</v>
      </c>
    </row>
    <row r="37" spans="1:24" x14ac:dyDescent="0.25">
      <c r="A37" s="63" t="s">
        <v>66</v>
      </c>
      <c r="B37" s="64" t="s">
        <v>67</v>
      </c>
      <c r="C37" s="2" t="s">
        <v>68</v>
      </c>
      <c r="D37" s="2" t="s">
        <v>69</v>
      </c>
      <c r="E37" s="2" t="s">
        <v>70</v>
      </c>
      <c r="F37" s="2" t="s">
        <v>71</v>
      </c>
      <c r="G37" s="2" t="s">
        <v>72</v>
      </c>
      <c r="H37" s="2" t="s">
        <v>92</v>
      </c>
      <c r="I37" s="2" t="s">
        <v>83</v>
      </c>
      <c r="J37" s="65" t="s">
        <v>77</v>
      </c>
      <c r="K37" s="65">
        <v>1</v>
      </c>
      <c r="L37" s="63">
        <v>0</v>
      </c>
      <c r="M37" s="63">
        <v>0</v>
      </c>
      <c r="N37" s="63">
        <v>0</v>
      </c>
      <c r="O37" s="63">
        <v>0</v>
      </c>
      <c r="P37" s="63">
        <v>0</v>
      </c>
      <c r="Q37" s="63">
        <v>0</v>
      </c>
      <c r="R37" s="63">
        <v>0</v>
      </c>
      <c r="S37" s="63">
        <v>0</v>
      </c>
      <c r="T37" s="63">
        <v>0</v>
      </c>
      <c r="U37" s="63">
        <v>0</v>
      </c>
      <c r="V37" s="63">
        <v>3.0847882572432003E-6</v>
      </c>
      <c r="W37" s="63">
        <v>3.0332683984270772E-6</v>
      </c>
      <c r="X37" s="65" t="s">
        <v>93</v>
      </c>
    </row>
    <row r="38" spans="1:24" x14ac:dyDescent="0.25">
      <c r="A38" s="63" t="s">
        <v>66</v>
      </c>
      <c r="B38" s="64" t="s">
        <v>67</v>
      </c>
      <c r="C38" s="2" t="s">
        <v>68</v>
      </c>
      <c r="D38" s="2" t="s">
        <v>69</v>
      </c>
      <c r="E38" s="2" t="s">
        <v>70</v>
      </c>
      <c r="F38" s="2" t="s">
        <v>71</v>
      </c>
      <c r="G38" s="2" t="s">
        <v>72</v>
      </c>
      <c r="H38" s="2" t="s">
        <v>92</v>
      </c>
      <c r="I38" s="2" t="s">
        <v>83</v>
      </c>
      <c r="J38" s="65" t="s">
        <v>78</v>
      </c>
      <c r="K38" s="65">
        <v>298</v>
      </c>
      <c r="L38" s="63">
        <v>0</v>
      </c>
      <c r="M38" s="63">
        <v>0</v>
      </c>
      <c r="N38" s="63">
        <v>0</v>
      </c>
      <c r="O38" s="63">
        <v>0</v>
      </c>
      <c r="P38" s="63">
        <v>0</v>
      </c>
      <c r="Q38" s="63">
        <v>0</v>
      </c>
      <c r="R38" s="63">
        <v>0</v>
      </c>
      <c r="S38" s="63">
        <v>0</v>
      </c>
      <c r="T38" s="63">
        <v>0</v>
      </c>
      <c r="U38" s="63">
        <v>0</v>
      </c>
      <c r="V38" s="63">
        <v>7.4575465169697698E-9</v>
      </c>
      <c r="W38" s="63">
        <v>7.332996074077358E-9</v>
      </c>
      <c r="X38" s="65" t="s">
        <v>93</v>
      </c>
    </row>
    <row r="39" spans="1:24" x14ac:dyDescent="0.25">
      <c r="A39" s="63" t="s">
        <v>66</v>
      </c>
      <c r="B39" s="64" t="s">
        <v>67</v>
      </c>
      <c r="C39" s="2" t="s">
        <v>68</v>
      </c>
      <c r="D39" s="2" t="s">
        <v>69</v>
      </c>
      <c r="E39" s="2" t="s">
        <v>70</v>
      </c>
      <c r="F39" s="2" t="s">
        <v>71</v>
      </c>
      <c r="G39" s="2" t="s">
        <v>72</v>
      </c>
      <c r="H39" s="2" t="s">
        <v>94</v>
      </c>
      <c r="I39" s="2" t="s">
        <v>82</v>
      </c>
      <c r="J39" s="65" t="s">
        <v>75</v>
      </c>
      <c r="K39" s="65">
        <v>25</v>
      </c>
      <c r="L39" s="63">
        <v>2.9953128027813787E-8</v>
      </c>
      <c r="M39" s="63">
        <v>3.4402673778471201E-8</v>
      </c>
      <c r="N39" s="63">
        <v>5.2338972636903794E-8</v>
      </c>
      <c r="O39" s="63">
        <v>1.0069235160017446E-7</v>
      </c>
      <c r="P39" s="63">
        <v>0</v>
      </c>
      <c r="Q39" s="63">
        <v>0</v>
      </c>
      <c r="R39" s="63">
        <v>0</v>
      </c>
      <c r="S39" s="63">
        <v>0</v>
      </c>
      <c r="T39" s="63">
        <v>0</v>
      </c>
      <c r="U39" s="63">
        <v>0</v>
      </c>
      <c r="V39" s="63">
        <v>0</v>
      </c>
      <c r="W39" s="63">
        <v>0</v>
      </c>
      <c r="X39" s="65" t="s">
        <v>95</v>
      </c>
    </row>
    <row r="40" spans="1:24" x14ac:dyDescent="0.25">
      <c r="A40" s="63" t="s">
        <v>66</v>
      </c>
      <c r="B40" s="64" t="s">
        <v>67</v>
      </c>
      <c r="C40" s="2" t="s">
        <v>68</v>
      </c>
      <c r="D40" s="2" t="s">
        <v>69</v>
      </c>
      <c r="E40" s="2" t="s">
        <v>70</v>
      </c>
      <c r="F40" s="2" t="s">
        <v>71</v>
      </c>
      <c r="G40" s="2" t="s">
        <v>72</v>
      </c>
      <c r="H40" s="2" t="s">
        <v>94</v>
      </c>
      <c r="I40" s="2" t="s">
        <v>82</v>
      </c>
      <c r="J40" s="65" t="s">
        <v>77</v>
      </c>
      <c r="K40" s="65">
        <v>1</v>
      </c>
      <c r="L40" s="63">
        <v>2.8893275838060742E-5</v>
      </c>
      <c r="M40" s="63">
        <v>3.1832450110866544E-5</v>
      </c>
      <c r="N40" s="63">
        <v>5.408135899906111E-5</v>
      </c>
      <c r="O40" s="63">
        <v>1.060023983908729E-4</v>
      </c>
      <c r="P40" s="63">
        <v>0</v>
      </c>
      <c r="Q40" s="63">
        <v>0</v>
      </c>
      <c r="R40" s="63">
        <v>0</v>
      </c>
      <c r="S40" s="63">
        <v>0</v>
      </c>
      <c r="T40" s="63">
        <v>0</v>
      </c>
      <c r="U40" s="63">
        <v>0</v>
      </c>
      <c r="V40" s="63">
        <v>0</v>
      </c>
      <c r="W40" s="63">
        <v>0</v>
      </c>
      <c r="X40" s="65" t="s">
        <v>95</v>
      </c>
    </row>
    <row r="41" spans="1:24" x14ac:dyDescent="0.25">
      <c r="A41" s="63" t="s">
        <v>66</v>
      </c>
      <c r="B41" s="64" t="s">
        <v>67</v>
      </c>
      <c r="C41" s="2" t="s">
        <v>68</v>
      </c>
      <c r="D41" s="2" t="s">
        <v>69</v>
      </c>
      <c r="E41" s="2" t="s">
        <v>70</v>
      </c>
      <c r="F41" s="2" t="s">
        <v>71</v>
      </c>
      <c r="G41" s="2" t="s">
        <v>72</v>
      </c>
      <c r="H41" s="2" t="s">
        <v>94</v>
      </c>
      <c r="I41" s="2" t="s">
        <v>82</v>
      </c>
      <c r="J41" s="65" t="s">
        <v>78</v>
      </c>
      <c r="K41" s="65">
        <v>298</v>
      </c>
      <c r="L41" s="63">
        <v>7.1408257218308057E-8</v>
      </c>
      <c r="M41" s="63">
        <v>8.2015974287875327E-8</v>
      </c>
      <c r="N41" s="63">
        <v>1.2477611076637864E-7</v>
      </c>
      <c r="O41" s="63">
        <v>2.4005056621481589E-7</v>
      </c>
      <c r="P41" s="63">
        <v>0</v>
      </c>
      <c r="Q41" s="63">
        <v>0</v>
      </c>
      <c r="R41" s="63">
        <v>0</v>
      </c>
      <c r="S41" s="63">
        <v>0</v>
      </c>
      <c r="T41" s="63">
        <v>0</v>
      </c>
      <c r="U41" s="63">
        <v>0</v>
      </c>
      <c r="V41" s="63">
        <v>0</v>
      </c>
      <c r="W41" s="63">
        <v>0</v>
      </c>
      <c r="X41" s="65" t="s">
        <v>95</v>
      </c>
    </row>
    <row r="42" spans="1:24" x14ac:dyDescent="0.25">
      <c r="A42" s="63" t="s">
        <v>66</v>
      </c>
      <c r="B42" s="64" t="s">
        <v>67</v>
      </c>
      <c r="C42" s="2" t="s">
        <v>68</v>
      </c>
      <c r="D42" s="2" t="s">
        <v>69</v>
      </c>
      <c r="E42" s="2" t="s">
        <v>70</v>
      </c>
      <c r="F42" s="2" t="s">
        <v>71</v>
      </c>
      <c r="G42" s="2" t="s">
        <v>72</v>
      </c>
      <c r="H42" s="2" t="s">
        <v>96</v>
      </c>
      <c r="I42" s="2" t="s">
        <v>80</v>
      </c>
      <c r="J42" s="65" t="s">
        <v>75</v>
      </c>
      <c r="K42" s="65">
        <v>25</v>
      </c>
      <c r="L42" s="63">
        <v>1.7349199999999996E-5</v>
      </c>
      <c r="M42" s="63">
        <v>1.879168E-5</v>
      </c>
      <c r="N42" s="63">
        <v>6.3978400000000002E-6</v>
      </c>
      <c r="O42" s="63">
        <v>1.7115439999999998E-5</v>
      </c>
      <c r="P42" s="63">
        <v>9.2241600000000011E-6</v>
      </c>
      <c r="Q42" s="63">
        <v>9.4159999999999993E-6</v>
      </c>
      <c r="R42" s="63">
        <v>0</v>
      </c>
      <c r="S42" s="63">
        <v>0</v>
      </c>
      <c r="T42" s="63">
        <v>0</v>
      </c>
      <c r="U42" s="63">
        <v>0</v>
      </c>
      <c r="V42" s="63">
        <v>0</v>
      </c>
      <c r="W42" s="63">
        <v>0</v>
      </c>
      <c r="X42" s="65" t="s">
        <v>97</v>
      </c>
    </row>
    <row r="43" spans="1:24" x14ac:dyDescent="0.25">
      <c r="A43" s="63" t="s">
        <v>66</v>
      </c>
      <c r="B43" s="64" t="s">
        <v>67</v>
      </c>
      <c r="C43" s="2" t="s">
        <v>68</v>
      </c>
      <c r="D43" s="2" t="s">
        <v>69</v>
      </c>
      <c r="E43" s="2" t="s">
        <v>70</v>
      </c>
      <c r="F43" s="2" t="s">
        <v>71</v>
      </c>
      <c r="G43" s="2" t="s">
        <v>72</v>
      </c>
      <c r="H43" s="2" t="s">
        <v>96</v>
      </c>
      <c r="I43" s="2" t="s">
        <v>80</v>
      </c>
      <c r="J43" s="65" t="s">
        <v>78</v>
      </c>
      <c r="K43" s="65">
        <v>298</v>
      </c>
      <c r="L43" s="63">
        <v>4.0714235100000005E-5</v>
      </c>
      <c r="M43" s="63">
        <v>4.4099375040000011E-5</v>
      </c>
      <c r="N43" s="63">
        <v>1.5014131020000002E-5</v>
      </c>
      <c r="O43" s="63">
        <v>4.0165658820000012E-5</v>
      </c>
      <c r="P43" s="63">
        <v>2.1646797480000004E-5</v>
      </c>
      <c r="Q43" s="63">
        <v>2.2096998E-5</v>
      </c>
      <c r="R43" s="63">
        <v>0</v>
      </c>
      <c r="S43" s="63">
        <v>0</v>
      </c>
      <c r="T43" s="63">
        <v>0</v>
      </c>
      <c r="U43" s="63">
        <v>0</v>
      </c>
      <c r="V43" s="63">
        <v>0</v>
      </c>
      <c r="W43" s="63">
        <v>0</v>
      </c>
      <c r="X43" s="65" t="s">
        <v>97</v>
      </c>
    </row>
    <row r="44" spans="1:24" x14ac:dyDescent="0.25">
      <c r="A44" s="63" t="s">
        <v>66</v>
      </c>
      <c r="B44" s="64" t="s">
        <v>67</v>
      </c>
      <c r="C44" s="2" t="s">
        <v>68</v>
      </c>
      <c r="D44" s="2" t="s">
        <v>69</v>
      </c>
      <c r="E44" s="2" t="s">
        <v>70</v>
      </c>
      <c r="F44" s="2" t="s">
        <v>71</v>
      </c>
      <c r="G44" s="2" t="s">
        <v>72</v>
      </c>
      <c r="H44" s="2" t="s">
        <v>98</v>
      </c>
      <c r="I44" s="2" t="s">
        <v>80</v>
      </c>
      <c r="J44" s="65" t="s">
        <v>75</v>
      </c>
      <c r="K44" s="65">
        <v>25</v>
      </c>
      <c r="L44" s="63">
        <v>3.8863107004017835E-3</v>
      </c>
      <c r="M44" s="63">
        <v>3.7049176245337926E-3</v>
      </c>
      <c r="N44" s="63">
        <v>3.3123534060323094E-3</v>
      </c>
      <c r="O44" s="63">
        <v>3.0149813001193377E-3</v>
      </c>
      <c r="P44" s="63">
        <v>2.7644975445998213E-3</v>
      </c>
      <c r="Q44" s="63">
        <v>2.4396453626100417E-3</v>
      </c>
      <c r="R44" s="63">
        <v>2.2704443064135399E-3</v>
      </c>
      <c r="S44" s="63">
        <v>1.9025564054769354E-3</v>
      </c>
      <c r="T44" s="63">
        <v>1.7117848254248416E-3</v>
      </c>
      <c r="U44" s="63">
        <v>1.5376261009785955E-3</v>
      </c>
      <c r="V44" s="63">
        <v>1.4342850983660969E-3</v>
      </c>
      <c r="W44" s="63">
        <v>1.2982388439177802E-3</v>
      </c>
      <c r="X44" s="65" t="s">
        <v>99</v>
      </c>
    </row>
    <row r="45" spans="1:24" x14ac:dyDescent="0.25">
      <c r="A45" s="63" t="s">
        <v>66</v>
      </c>
      <c r="B45" s="64" t="s">
        <v>67</v>
      </c>
      <c r="C45" s="2" t="s">
        <v>68</v>
      </c>
      <c r="D45" s="2" t="s">
        <v>69</v>
      </c>
      <c r="E45" s="2" t="s">
        <v>70</v>
      </c>
      <c r="F45" s="2" t="s">
        <v>71</v>
      </c>
      <c r="G45" s="2" t="s">
        <v>72</v>
      </c>
      <c r="H45" s="2" t="s">
        <v>98</v>
      </c>
      <c r="I45" s="2" t="s">
        <v>80</v>
      </c>
      <c r="J45" s="65" t="s">
        <v>77</v>
      </c>
      <c r="K45" s="65">
        <v>1</v>
      </c>
      <c r="L45" s="63">
        <v>8.2810686272030232</v>
      </c>
      <c r="M45" s="63">
        <v>7.882046259617443</v>
      </c>
      <c r="N45" s="63">
        <v>7.045080252531088</v>
      </c>
      <c r="O45" s="63">
        <v>6.4176436633236431</v>
      </c>
      <c r="P45" s="63">
        <v>5.8737984565248063</v>
      </c>
      <c r="Q45" s="63">
        <v>5.1854482469706626</v>
      </c>
      <c r="R45" s="63">
        <v>4.8287552077286335</v>
      </c>
      <c r="S45" s="63">
        <v>4.0496172321535528</v>
      </c>
      <c r="T45" s="63">
        <v>3.6414943476188593</v>
      </c>
      <c r="U45" s="63">
        <v>3.2705842380955885</v>
      </c>
      <c r="V45" s="63">
        <v>3.049435613896323</v>
      </c>
      <c r="W45" s="63">
        <v>2.7601936044703548</v>
      </c>
      <c r="X45" s="65" t="s">
        <v>99</v>
      </c>
    </row>
    <row r="46" spans="1:24" x14ac:dyDescent="0.25">
      <c r="A46" s="63" t="s">
        <v>66</v>
      </c>
      <c r="B46" s="64" t="s">
        <v>67</v>
      </c>
      <c r="C46" s="2" t="s">
        <v>68</v>
      </c>
      <c r="D46" s="2" t="s">
        <v>69</v>
      </c>
      <c r="E46" s="2" t="s">
        <v>70</v>
      </c>
      <c r="F46" s="2" t="s">
        <v>71</v>
      </c>
      <c r="G46" s="2" t="s">
        <v>72</v>
      </c>
      <c r="H46" s="2" t="s">
        <v>98</v>
      </c>
      <c r="I46" s="2" t="s">
        <v>80</v>
      </c>
      <c r="J46" s="65" t="s">
        <v>78</v>
      </c>
      <c r="K46" s="65">
        <v>298</v>
      </c>
      <c r="L46" s="63">
        <v>4.6324701819920999E-3</v>
      </c>
      <c r="M46" s="63">
        <v>4.4162617379973077E-3</v>
      </c>
      <c r="N46" s="63">
        <v>3.9481763197010021E-3</v>
      </c>
      <c r="O46" s="63">
        <v>3.5938577096589837E-3</v>
      </c>
      <c r="P46" s="63">
        <v>3.2952810732188123E-3</v>
      </c>
      <c r="Q46" s="63">
        <v>2.9080508479631833E-3</v>
      </c>
      <c r="R46" s="63">
        <v>2.7063501989697237E-3</v>
      </c>
      <c r="S46" s="63">
        <v>2.2678784490935476E-3</v>
      </c>
      <c r="T46" s="63">
        <v>2.0404048006176798E-3</v>
      </c>
      <c r="U46" s="63">
        <v>1.8328536117322447E-3</v>
      </c>
      <c r="V46" s="63">
        <v>1.7096666453942342E-3</v>
      </c>
      <c r="W46" s="63">
        <v>1.5475062535036227E-3</v>
      </c>
      <c r="X46" s="65" t="s">
        <v>99</v>
      </c>
    </row>
    <row r="47" spans="1:24" x14ac:dyDescent="0.25">
      <c r="A47" s="63" t="s">
        <v>66</v>
      </c>
      <c r="B47" s="64" t="s">
        <v>67</v>
      </c>
      <c r="C47" s="2" t="s">
        <v>68</v>
      </c>
      <c r="D47" s="2" t="s">
        <v>69</v>
      </c>
      <c r="E47" s="2" t="s">
        <v>70</v>
      </c>
      <c r="F47" s="2" t="s">
        <v>71</v>
      </c>
      <c r="G47" s="2" t="s">
        <v>72</v>
      </c>
      <c r="H47" s="2" t="s">
        <v>98</v>
      </c>
      <c r="I47" s="2" t="s">
        <v>74</v>
      </c>
      <c r="J47" s="65" t="s">
        <v>75</v>
      </c>
      <c r="K47" s="65">
        <v>25</v>
      </c>
      <c r="L47" s="63">
        <v>5.5594318241304088E-4</v>
      </c>
      <c r="M47" s="63">
        <v>5.7914248926558849E-4</v>
      </c>
      <c r="N47" s="63">
        <v>6.7224229704060867E-4</v>
      </c>
      <c r="O47" s="63">
        <v>7.0913837233582764E-4</v>
      </c>
      <c r="P47" s="63">
        <v>6.8963962213857127E-4</v>
      </c>
      <c r="Q47" s="63">
        <v>6.602827047762894E-4</v>
      </c>
      <c r="R47" s="63">
        <v>6.5508514211312012E-4</v>
      </c>
      <c r="S47" s="63">
        <v>6.4401061984759392E-4</v>
      </c>
      <c r="T47" s="63">
        <v>6.2269144975126334E-4</v>
      </c>
      <c r="U47" s="63">
        <v>6.2154114505549147E-4</v>
      </c>
      <c r="V47" s="63">
        <v>5.557387464447907E-4</v>
      </c>
      <c r="W47" s="63">
        <v>4.844584310563563E-4</v>
      </c>
      <c r="X47" s="65" t="s">
        <v>99</v>
      </c>
    </row>
    <row r="48" spans="1:24" x14ac:dyDescent="0.25">
      <c r="A48" s="63" t="s">
        <v>66</v>
      </c>
      <c r="B48" s="64" t="s">
        <v>67</v>
      </c>
      <c r="C48" s="2" t="s">
        <v>68</v>
      </c>
      <c r="D48" s="2" t="s">
        <v>69</v>
      </c>
      <c r="E48" s="2" t="s">
        <v>70</v>
      </c>
      <c r="F48" s="2" t="s">
        <v>71</v>
      </c>
      <c r="G48" s="2" t="s">
        <v>72</v>
      </c>
      <c r="H48" s="2" t="s">
        <v>98</v>
      </c>
      <c r="I48" s="2" t="s">
        <v>74</v>
      </c>
      <c r="J48" s="65" t="s">
        <v>77</v>
      </c>
      <c r="K48" s="65">
        <v>1</v>
      </c>
      <c r="L48" s="63">
        <v>1.2070962601400377</v>
      </c>
      <c r="M48" s="63">
        <v>1.3041035420970482</v>
      </c>
      <c r="N48" s="63">
        <v>1.5000068291190529</v>
      </c>
      <c r="O48" s="63">
        <v>1.5712242592420604</v>
      </c>
      <c r="P48" s="63">
        <v>1.5420429653039611</v>
      </c>
      <c r="Q48" s="63">
        <v>1.4873214523607552</v>
      </c>
      <c r="R48" s="63">
        <v>1.4599326157836259</v>
      </c>
      <c r="S48" s="63">
        <v>1.4227488414478575</v>
      </c>
      <c r="T48" s="63">
        <v>1.3686212764380865</v>
      </c>
      <c r="U48" s="63">
        <v>1.3717409992750429</v>
      </c>
      <c r="V48" s="63">
        <v>1.2314657928259714</v>
      </c>
      <c r="W48" s="63">
        <v>1.0743891846775431</v>
      </c>
      <c r="X48" s="65" t="s">
        <v>99</v>
      </c>
    </row>
    <row r="49" spans="1:24" x14ac:dyDescent="0.25">
      <c r="A49" s="63" t="s">
        <v>66</v>
      </c>
      <c r="B49" s="64" t="s">
        <v>67</v>
      </c>
      <c r="C49" s="2" t="s">
        <v>68</v>
      </c>
      <c r="D49" s="2" t="s">
        <v>69</v>
      </c>
      <c r="E49" s="2" t="s">
        <v>70</v>
      </c>
      <c r="F49" s="2" t="s">
        <v>71</v>
      </c>
      <c r="G49" s="2" t="s">
        <v>72</v>
      </c>
      <c r="H49" s="2" t="s">
        <v>98</v>
      </c>
      <c r="I49" s="2" t="s">
        <v>74</v>
      </c>
      <c r="J49" s="65" t="s">
        <v>78</v>
      </c>
      <c r="K49" s="65">
        <v>298</v>
      </c>
      <c r="L49" s="63">
        <v>6.6115528466993332E-4</v>
      </c>
      <c r="M49" s="63">
        <v>7.1830271037118319E-4</v>
      </c>
      <c r="N49" s="63">
        <v>8.1577018093043302E-4</v>
      </c>
      <c r="O49" s="63">
        <v>8.4956596271478836E-4</v>
      </c>
      <c r="P49" s="63">
        <v>8.3084135076757874E-4</v>
      </c>
      <c r="Q49" s="63">
        <v>7.9424179389799118E-4</v>
      </c>
      <c r="R49" s="63">
        <v>7.8086148795830732E-4</v>
      </c>
      <c r="S49" s="63">
        <v>7.6794228346558952E-4</v>
      </c>
      <c r="T49" s="63">
        <v>7.4224820847931154E-4</v>
      </c>
      <c r="U49" s="63">
        <v>7.4106988771768768E-4</v>
      </c>
      <c r="V49" s="63">
        <v>6.6312806182881857E-4</v>
      </c>
      <c r="W49" s="63">
        <v>5.7857027157980155E-4</v>
      </c>
      <c r="X49" s="65" t="s">
        <v>99</v>
      </c>
    </row>
    <row r="50" spans="1:24" x14ac:dyDescent="0.25">
      <c r="A50" s="63" t="s">
        <v>66</v>
      </c>
      <c r="B50" s="64" t="s">
        <v>67</v>
      </c>
      <c r="C50" s="2" t="s">
        <v>68</v>
      </c>
      <c r="D50" s="2" t="s">
        <v>69</v>
      </c>
      <c r="E50" s="2" t="s">
        <v>70</v>
      </c>
      <c r="F50" s="2" t="s">
        <v>71</v>
      </c>
      <c r="G50" s="2" t="s">
        <v>72</v>
      </c>
      <c r="H50" s="2" t="s">
        <v>98</v>
      </c>
      <c r="I50" s="2" t="s">
        <v>82</v>
      </c>
      <c r="J50" s="65" t="s">
        <v>75</v>
      </c>
      <c r="K50" s="65">
        <v>25</v>
      </c>
      <c r="L50" s="63">
        <v>5.1538397565704041E-4</v>
      </c>
      <c r="M50" s="63">
        <v>6.0101098472707096E-4</v>
      </c>
      <c r="N50" s="63">
        <v>5.9830782583609641E-4</v>
      </c>
      <c r="O50" s="63">
        <v>5.4428299512986229E-4</v>
      </c>
      <c r="P50" s="63">
        <v>4.9964025656628371E-4</v>
      </c>
      <c r="Q50" s="63">
        <v>4.7986083153074793E-4</v>
      </c>
      <c r="R50" s="63">
        <v>4.2362938403153283E-4</v>
      </c>
      <c r="S50" s="63">
        <v>4.0143189903169593E-4</v>
      </c>
      <c r="T50" s="63">
        <v>3.4780608271922121E-4</v>
      </c>
      <c r="U50" s="63">
        <v>3.71871791794088E-4</v>
      </c>
      <c r="V50" s="63">
        <v>4.1846921008313934E-4</v>
      </c>
      <c r="W50" s="63">
        <v>4.4857205276078522E-4</v>
      </c>
      <c r="X50" s="65" t="s">
        <v>99</v>
      </c>
    </row>
    <row r="51" spans="1:24" x14ac:dyDescent="0.25">
      <c r="A51" s="63" t="s">
        <v>66</v>
      </c>
      <c r="B51" s="64" t="s">
        <v>67</v>
      </c>
      <c r="C51" s="2" t="s">
        <v>68</v>
      </c>
      <c r="D51" s="2" t="s">
        <v>69</v>
      </c>
      <c r="E51" s="2" t="s">
        <v>70</v>
      </c>
      <c r="F51" s="2" t="s">
        <v>71</v>
      </c>
      <c r="G51" s="2" t="s">
        <v>72</v>
      </c>
      <c r="H51" s="2" t="s">
        <v>98</v>
      </c>
      <c r="I51" s="2" t="s">
        <v>82</v>
      </c>
      <c r="J51" s="65" t="s">
        <v>77</v>
      </c>
      <c r="K51" s="65">
        <v>1</v>
      </c>
      <c r="L51" s="63">
        <v>1.093056090234714</v>
      </c>
      <c r="M51" s="63">
        <v>1.274450466911939</v>
      </c>
      <c r="N51" s="63">
        <v>1.2693787191037831</v>
      </c>
      <c r="O51" s="63">
        <v>1.1545156334345019</v>
      </c>
      <c r="P51" s="63">
        <v>1.0596479446400511</v>
      </c>
      <c r="Q51" s="63">
        <v>1.0178732619004784</v>
      </c>
      <c r="R51" s="63">
        <v>0.89884682128976701</v>
      </c>
      <c r="S51" s="63">
        <v>0.85162295471543503</v>
      </c>
      <c r="T51" s="63">
        <v>0.73895669276310949</v>
      </c>
      <c r="U51" s="63">
        <v>0.78927248147520945</v>
      </c>
      <c r="V51" s="63">
        <v>0.88899104689180364</v>
      </c>
      <c r="W51" s="63">
        <v>0.9515866019365703</v>
      </c>
      <c r="X51" s="65" t="s">
        <v>99</v>
      </c>
    </row>
    <row r="52" spans="1:24" x14ac:dyDescent="0.25">
      <c r="A52" s="63" t="s">
        <v>66</v>
      </c>
      <c r="B52" s="64" t="s">
        <v>67</v>
      </c>
      <c r="C52" s="2" t="s">
        <v>68</v>
      </c>
      <c r="D52" s="2" t="s">
        <v>69</v>
      </c>
      <c r="E52" s="2" t="s">
        <v>70</v>
      </c>
      <c r="F52" s="2" t="s">
        <v>71</v>
      </c>
      <c r="G52" s="2" t="s">
        <v>72</v>
      </c>
      <c r="H52" s="2" t="s">
        <v>98</v>
      </c>
      <c r="I52" s="2" t="s">
        <v>82</v>
      </c>
      <c r="J52" s="65" t="s">
        <v>78</v>
      </c>
      <c r="K52" s="65">
        <v>298</v>
      </c>
      <c r="L52" s="63">
        <v>6.1429188715768812E-4</v>
      </c>
      <c r="M52" s="63">
        <v>7.1640509379466868E-4</v>
      </c>
      <c r="N52" s="63">
        <v>7.1318292839662718E-4</v>
      </c>
      <c r="O52" s="63">
        <v>6.4878533019479612E-4</v>
      </c>
      <c r="P52" s="63">
        <v>5.9557115602701036E-4</v>
      </c>
      <c r="Q52" s="63">
        <v>5.7199411118465137E-4</v>
      </c>
      <c r="R52" s="63">
        <v>5.0496622576558735E-4</v>
      </c>
      <c r="S52" s="63">
        <v>4.7788202646217441E-4</v>
      </c>
      <c r="T52" s="63">
        <v>4.1458485060131168E-4</v>
      </c>
      <c r="U52" s="63">
        <v>4.4327117581855293E-4</v>
      </c>
      <c r="V52" s="63">
        <v>4.9881529841910215E-4</v>
      </c>
      <c r="W52" s="63">
        <v>5.3588988689085568E-4</v>
      </c>
      <c r="X52" s="65" t="s">
        <v>99</v>
      </c>
    </row>
    <row r="53" spans="1:24" x14ac:dyDescent="0.25">
      <c r="A53" s="63" t="s">
        <v>66</v>
      </c>
      <c r="B53" s="64" t="s">
        <v>67</v>
      </c>
      <c r="C53" s="2" t="s">
        <v>68</v>
      </c>
      <c r="D53" s="2" t="s">
        <v>69</v>
      </c>
      <c r="E53" s="2" t="s">
        <v>70</v>
      </c>
      <c r="F53" s="2" t="s">
        <v>71</v>
      </c>
      <c r="G53" s="2" t="s">
        <v>72</v>
      </c>
      <c r="H53" s="2" t="s">
        <v>98</v>
      </c>
      <c r="I53" s="2" t="s">
        <v>83</v>
      </c>
      <c r="J53" s="65" t="s">
        <v>75</v>
      </c>
      <c r="K53" s="65">
        <v>25</v>
      </c>
      <c r="L53" s="63">
        <v>1.2533299113343162E-3</v>
      </c>
      <c r="M53" s="63">
        <v>1.3120641760048057E-3</v>
      </c>
      <c r="N53" s="63">
        <v>1.1543932626918111E-3</v>
      </c>
      <c r="O53" s="63">
        <v>1.1458855041818303E-3</v>
      </c>
      <c r="P53" s="63">
        <v>1.1936820836971783E-3</v>
      </c>
      <c r="Q53" s="63">
        <v>1.1776668005432016E-3</v>
      </c>
      <c r="R53" s="63">
        <v>1.092689139620242E-3</v>
      </c>
      <c r="S53" s="63">
        <v>1.1656505018934678E-3</v>
      </c>
      <c r="T53" s="63">
        <v>1.0658949586716568E-3</v>
      </c>
      <c r="U53" s="63">
        <v>1.0480277439111668E-3</v>
      </c>
      <c r="V53" s="63">
        <v>1.0620929416062976E-3</v>
      </c>
      <c r="W53" s="63">
        <v>1.008163972811486E-3</v>
      </c>
      <c r="X53" s="65" t="s">
        <v>99</v>
      </c>
    </row>
    <row r="54" spans="1:24" x14ac:dyDescent="0.25">
      <c r="A54" s="63" t="s">
        <v>66</v>
      </c>
      <c r="B54" s="64" t="s">
        <v>67</v>
      </c>
      <c r="C54" s="2" t="s">
        <v>68</v>
      </c>
      <c r="D54" s="2" t="s">
        <v>69</v>
      </c>
      <c r="E54" s="2" t="s">
        <v>70</v>
      </c>
      <c r="F54" s="2" t="s">
        <v>71</v>
      </c>
      <c r="G54" s="2" t="s">
        <v>72</v>
      </c>
      <c r="H54" s="2" t="s">
        <v>98</v>
      </c>
      <c r="I54" s="2" t="s">
        <v>83</v>
      </c>
      <c r="J54" s="65" t="s">
        <v>77</v>
      </c>
      <c r="K54" s="65">
        <v>1</v>
      </c>
      <c r="L54" s="63">
        <v>2.662230399698144</v>
      </c>
      <c r="M54" s="63">
        <v>2.7928955021351491</v>
      </c>
      <c r="N54" s="63">
        <v>2.4478351365396067</v>
      </c>
      <c r="O54" s="63">
        <v>2.4367446710218994</v>
      </c>
      <c r="P54" s="63">
        <v>2.5331018769736469</v>
      </c>
      <c r="Q54" s="63">
        <v>2.4910213346228587</v>
      </c>
      <c r="R54" s="63">
        <v>2.477695801793816</v>
      </c>
      <c r="S54" s="63">
        <v>2.5755682540026559</v>
      </c>
      <c r="T54" s="63">
        <v>2.3240244952598257</v>
      </c>
      <c r="U54" s="63">
        <v>2.3170306467762094</v>
      </c>
      <c r="V54" s="63">
        <v>2.4285974282714911</v>
      </c>
      <c r="W54" s="63">
        <v>2.3548195574324349</v>
      </c>
      <c r="X54" s="65" t="s">
        <v>99</v>
      </c>
    </row>
    <row r="55" spans="1:24" x14ac:dyDescent="0.25">
      <c r="A55" s="63" t="s">
        <v>66</v>
      </c>
      <c r="B55" s="64" t="s">
        <v>67</v>
      </c>
      <c r="C55" s="2" t="s">
        <v>68</v>
      </c>
      <c r="D55" s="2" t="s">
        <v>69</v>
      </c>
      <c r="E55" s="2" t="s">
        <v>70</v>
      </c>
      <c r="F55" s="2" t="s">
        <v>71</v>
      </c>
      <c r="G55" s="2" t="s">
        <v>72</v>
      </c>
      <c r="H55" s="2" t="s">
        <v>98</v>
      </c>
      <c r="I55" s="2" t="s">
        <v>83</v>
      </c>
      <c r="J55" s="65" t="s">
        <v>78</v>
      </c>
      <c r="K55" s="65">
        <v>298</v>
      </c>
      <c r="L55" s="63">
        <v>1.4942936180023922E-3</v>
      </c>
      <c r="M55" s="63">
        <v>1.5650917815949112E-3</v>
      </c>
      <c r="N55" s="63">
        <v>1.3760367691286388E-3</v>
      </c>
      <c r="O55" s="63">
        <v>1.3658955209847415E-3</v>
      </c>
      <c r="P55" s="63">
        <v>1.4228690437670367E-3</v>
      </c>
      <c r="Q55" s="63">
        <v>1.4037788262474963E-3</v>
      </c>
      <c r="R55" s="63">
        <v>1.3024854544273286E-3</v>
      </c>
      <c r="S55" s="63">
        <v>1.3894553982570139E-3</v>
      </c>
      <c r="T55" s="63">
        <v>1.2705467907366146E-3</v>
      </c>
      <c r="U55" s="63">
        <v>1.249249070742111E-3</v>
      </c>
      <c r="V55" s="63">
        <v>1.2660147863947065E-3</v>
      </c>
      <c r="W55" s="63">
        <v>1.2017314555912916E-3</v>
      </c>
      <c r="X55" s="65" t="s">
        <v>99</v>
      </c>
    </row>
    <row r="56" spans="1:24" x14ac:dyDescent="0.25">
      <c r="A56" s="63" t="s">
        <v>66</v>
      </c>
      <c r="B56" s="64" t="s">
        <v>67</v>
      </c>
      <c r="C56" s="2" t="s">
        <v>68</v>
      </c>
      <c r="D56" s="2" t="s">
        <v>69</v>
      </c>
      <c r="E56" s="2" t="s">
        <v>70</v>
      </c>
      <c r="F56" s="2" t="s">
        <v>71</v>
      </c>
      <c r="G56" s="2" t="s">
        <v>72</v>
      </c>
      <c r="H56" s="2" t="s">
        <v>100</v>
      </c>
      <c r="I56" s="2" t="s">
        <v>80</v>
      </c>
      <c r="J56" s="65" t="s">
        <v>75</v>
      </c>
      <c r="K56" s="65">
        <v>25</v>
      </c>
      <c r="L56" s="63">
        <v>7.3790499932556205E-5</v>
      </c>
      <c r="M56" s="63">
        <v>7.8664906993779972E-5</v>
      </c>
      <c r="N56" s="63">
        <v>6.7667640111502433E-5</v>
      </c>
      <c r="O56" s="63">
        <v>0</v>
      </c>
      <c r="P56" s="63">
        <v>0</v>
      </c>
      <c r="Q56" s="63">
        <v>0</v>
      </c>
      <c r="R56" s="63">
        <v>0</v>
      </c>
      <c r="S56" s="63">
        <v>0</v>
      </c>
      <c r="T56" s="63">
        <v>0</v>
      </c>
      <c r="U56" s="63">
        <v>0</v>
      </c>
      <c r="V56" s="63">
        <v>0</v>
      </c>
      <c r="W56" s="63">
        <v>0</v>
      </c>
      <c r="X56" s="65" t="s">
        <v>101</v>
      </c>
    </row>
    <row r="57" spans="1:24" x14ac:dyDescent="0.25">
      <c r="A57" s="63" t="s">
        <v>66</v>
      </c>
      <c r="B57" s="64" t="s">
        <v>67</v>
      </c>
      <c r="C57" s="2" t="s">
        <v>68</v>
      </c>
      <c r="D57" s="2" t="s">
        <v>69</v>
      </c>
      <c r="E57" s="2" t="s">
        <v>70</v>
      </c>
      <c r="F57" s="2" t="s">
        <v>71</v>
      </c>
      <c r="G57" s="2" t="s">
        <v>72</v>
      </c>
      <c r="H57" s="2" t="s">
        <v>100</v>
      </c>
      <c r="I57" s="2" t="s">
        <v>80</v>
      </c>
      <c r="J57" s="65" t="s">
        <v>77</v>
      </c>
      <c r="K57" s="65">
        <v>1</v>
      </c>
      <c r="L57" s="63">
        <v>3.1439714062823219E-2</v>
      </c>
      <c r="M57" s="63">
        <v>3.2884045289295241E-2</v>
      </c>
      <c r="N57" s="63">
        <v>2.7564175723033435E-2</v>
      </c>
      <c r="O57" s="63">
        <v>0</v>
      </c>
      <c r="P57" s="63">
        <v>0</v>
      </c>
      <c r="Q57" s="63">
        <v>0</v>
      </c>
      <c r="R57" s="63">
        <v>0</v>
      </c>
      <c r="S57" s="63">
        <v>0</v>
      </c>
      <c r="T57" s="63">
        <v>0</v>
      </c>
      <c r="U57" s="63">
        <v>0</v>
      </c>
      <c r="V57" s="63">
        <v>0</v>
      </c>
      <c r="W57" s="63">
        <v>0</v>
      </c>
      <c r="X57" s="65" t="s">
        <v>101</v>
      </c>
    </row>
    <row r="58" spans="1:24" x14ac:dyDescent="0.25">
      <c r="A58" s="63" t="s">
        <v>66</v>
      </c>
      <c r="B58" s="64" t="s">
        <v>67</v>
      </c>
      <c r="C58" s="2" t="s">
        <v>68</v>
      </c>
      <c r="D58" s="2" t="s">
        <v>69</v>
      </c>
      <c r="E58" s="2" t="s">
        <v>70</v>
      </c>
      <c r="F58" s="2" t="s">
        <v>71</v>
      </c>
      <c r="G58" s="2" t="s">
        <v>72</v>
      </c>
      <c r="H58" s="2" t="s">
        <v>100</v>
      </c>
      <c r="I58" s="2" t="s">
        <v>80</v>
      </c>
      <c r="J58" s="65" t="s">
        <v>78</v>
      </c>
      <c r="K58" s="65">
        <v>298</v>
      </c>
      <c r="L58" s="63">
        <v>1.2901072981817162E-4</v>
      </c>
      <c r="M58" s="63">
        <v>1.3639064601685195E-4</v>
      </c>
      <c r="N58" s="63">
        <v>1.1732338474605223E-4</v>
      </c>
      <c r="O58" s="63">
        <v>0</v>
      </c>
      <c r="P58" s="63">
        <v>0</v>
      </c>
      <c r="Q58" s="63">
        <v>0</v>
      </c>
      <c r="R58" s="63">
        <v>0</v>
      </c>
      <c r="S58" s="63">
        <v>0</v>
      </c>
      <c r="T58" s="63">
        <v>0</v>
      </c>
      <c r="U58" s="63">
        <v>0</v>
      </c>
      <c r="V58" s="63">
        <v>0</v>
      </c>
      <c r="W58" s="63">
        <v>0</v>
      </c>
      <c r="X58" s="65" t="s">
        <v>101</v>
      </c>
    </row>
    <row r="59" spans="1:24" x14ac:dyDescent="0.25">
      <c r="A59" s="63" t="s">
        <v>66</v>
      </c>
      <c r="B59" s="64" t="s">
        <v>67</v>
      </c>
      <c r="C59" s="2" t="s">
        <v>68</v>
      </c>
      <c r="D59" s="2" t="s">
        <v>69</v>
      </c>
      <c r="E59" s="2" t="s">
        <v>70</v>
      </c>
      <c r="F59" s="2" t="s">
        <v>71</v>
      </c>
      <c r="G59" s="2" t="s">
        <v>72</v>
      </c>
      <c r="H59" s="2" t="s">
        <v>102</v>
      </c>
      <c r="I59" s="2" t="s">
        <v>80</v>
      </c>
      <c r="J59" s="65" t="s">
        <v>75</v>
      </c>
      <c r="K59" s="65">
        <v>25</v>
      </c>
      <c r="L59" s="63">
        <v>1.4968472642675467E-6</v>
      </c>
      <c r="M59" s="63">
        <v>8.6924945047153106E-7</v>
      </c>
      <c r="N59" s="63">
        <v>6.2294098400176121E-7</v>
      </c>
      <c r="O59" s="63">
        <v>0</v>
      </c>
      <c r="P59" s="63">
        <v>0</v>
      </c>
      <c r="Q59" s="63">
        <v>0</v>
      </c>
      <c r="R59" s="63">
        <v>0</v>
      </c>
      <c r="S59" s="63">
        <v>0</v>
      </c>
      <c r="T59" s="63">
        <v>0</v>
      </c>
      <c r="U59" s="63">
        <v>0</v>
      </c>
      <c r="V59" s="63">
        <v>0</v>
      </c>
      <c r="W59" s="63">
        <v>0</v>
      </c>
      <c r="X59" s="65" t="s">
        <v>103</v>
      </c>
    </row>
    <row r="60" spans="1:24" x14ac:dyDescent="0.25">
      <c r="A60" s="63" t="s">
        <v>66</v>
      </c>
      <c r="B60" s="64" t="s">
        <v>67</v>
      </c>
      <c r="C60" s="2" t="s">
        <v>68</v>
      </c>
      <c r="D60" s="2" t="s">
        <v>69</v>
      </c>
      <c r="E60" s="2" t="s">
        <v>70</v>
      </c>
      <c r="F60" s="2" t="s">
        <v>71</v>
      </c>
      <c r="G60" s="2" t="s">
        <v>72</v>
      </c>
      <c r="H60" s="2" t="s">
        <v>102</v>
      </c>
      <c r="I60" s="2" t="s">
        <v>80</v>
      </c>
      <c r="J60" s="65" t="s">
        <v>77</v>
      </c>
      <c r="K60" s="65">
        <v>1</v>
      </c>
      <c r="L60" s="63">
        <v>6.8390693339172662E-4</v>
      </c>
      <c r="M60" s="63">
        <v>7.9475329043075555E-4</v>
      </c>
      <c r="N60" s="63">
        <v>5.5885703006328352E-4</v>
      </c>
      <c r="O60" s="63">
        <v>0</v>
      </c>
      <c r="P60" s="63">
        <v>0</v>
      </c>
      <c r="Q60" s="63">
        <v>0</v>
      </c>
      <c r="R60" s="63">
        <v>0</v>
      </c>
      <c r="S60" s="63">
        <v>0</v>
      </c>
      <c r="T60" s="63">
        <v>0</v>
      </c>
      <c r="U60" s="63">
        <v>0</v>
      </c>
      <c r="V60" s="63">
        <v>0</v>
      </c>
      <c r="W60" s="63">
        <v>0</v>
      </c>
      <c r="X60" s="65" t="s">
        <v>103</v>
      </c>
    </row>
    <row r="61" spans="1:24" x14ac:dyDescent="0.25">
      <c r="A61" s="63" t="s">
        <v>66</v>
      </c>
      <c r="B61" s="64" t="s">
        <v>67</v>
      </c>
      <c r="C61" s="2" t="s">
        <v>68</v>
      </c>
      <c r="D61" s="2" t="s">
        <v>69</v>
      </c>
      <c r="E61" s="2" t="s">
        <v>70</v>
      </c>
      <c r="F61" s="2" t="s">
        <v>71</v>
      </c>
      <c r="G61" s="2" t="s">
        <v>72</v>
      </c>
      <c r="H61" s="2" t="s">
        <v>102</v>
      </c>
      <c r="I61" s="2" t="s">
        <v>80</v>
      </c>
      <c r="J61" s="65" t="s">
        <v>78</v>
      </c>
      <c r="K61" s="65">
        <v>298</v>
      </c>
      <c r="L61" s="63">
        <v>1.9865532848641673E-6</v>
      </c>
      <c r="M61" s="63">
        <v>2.0722906899241295E-6</v>
      </c>
      <c r="N61" s="63">
        <v>1.4850913058601989E-6</v>
      </c>
      <c r="O61" s="63">
        <v>0</v>
      </c>
      <c r="P61" s="63">
        <v>0</v>
      </c>
      <c r="Q61" s="63">
        <v>0</v>
      </c>
      <c r="R61" s="63">
        <v>0</v>
      </c>
      <c r="S61" s="63">
        <v>0</v>
      </c>
      <c r="T61" s="63">
        <v>0</v>
      </c>
      <c r="U61" s="63">
        <v>0</v>
      </c>
      <c r="V61" s="63">
        <v>0</v>
      </c>
      <c r="W61" s="63">
        <v>0</v>
      </c>
      <c r="X61" s="65" t="s">
        <v>103</v>
      </c>
    </row>
    <row r="62" spans="1:24" x14ac:dyDescent="0.25">
      <c r="A62" s="63" t="s">
        <v>66</v>
      </c>
      <c r="B62" s="64" t="s">
        <v>67</v>
      </c>
      <c r="C62" s="2" t="s">
        <v>68</v>
      </c>
      <c r="D62" s="2" t="s">
        <v>69</v>
      </c>
      <c r="E62" s="2" t="s">
        <v>70</v>
      </c>
      <c r="F62" s="2" t="s">
        <v>71</v>
      </c>
      <c r="G62" s="2" t="s">
        <v>72</v>
      </c>
      <c r="H62" s="2" t="s">
        <v>102</v>
      </c>
      <c r="I62" s="2" t="s">
        <v>83</v>
      </c>
      <c r="J62" s="65" t="s">
        <v>75</v>
      </c>
      <c r="K62" s="65">
        <v>25</v>
      </c>
      <c r="L62" s="63">
        <v>1.4189498659926653E-6</v>
      </c>
      <c r="M62" s="63">
        <v>4.8263545939572421E-6</v>
      </c>
      <c r="N62" s="63">
        <v>1.1643870379374824E-6</v>
      </c>
      <c r="O62" s="63">
        <v>1.2258956771325805E-5</v>
      </c>
      <c r="P62" s="63">
        <v>2.6871888965532778E-5</v>
      </c>
      <c r="Q62" s="63">
        <v>3.5342452975409253E-6</v>
      </c>
      <c r="R62" s="63">
        <v>1.3498342911014576E-5</v>
      </c>
      <c r="S62" s="63">
        <v>4.2929447674619255E-6</v>
      </c>
      <c r="T62" s="63">
        <v>2.1803494156501026E-7</v>
      </c>
      <c r="U62" s="63">
        <v>1.0503107672966615E-5</v>
      </c>
      <c r="V62" s="63">
        <v>2.8222263137939286E-5</v>
      </c>
      <c r="W62" s="63">
        <v>8.1733836143460176E-6</v>
      </c>
      <c r="X62" s="65" t="s">
        <v>103</v>
      </c>
    </row>
    <row r="63" spans="1:24" x14ac:dyDescent="0.25">
      <c r="A63" s="63" t="s">
        <v>66</v>
      </c>
      <c r="B63" s="64" t="s">
        <v>67</v>
      </c>
      <c r="C63" s="2" t="s">
        <v>68</v>
      </c>
      <c r="D63" s="2" t="s">
        <v>69</v>
      </c>
      <c r="E63" s="2" t="s">
        <v>70</v>
      </c>
      <c r="F63" s="2" t="s">
        <v>71</v>
      </c>
      <c r="G63" s="2" t="s">
        <v>72</v>
      </c>
      <c r="H63" s="2" t="s">
        <v>102</v>
      </c>
      <c r="I63" s="2" t="s">
        <v>83</v>
      </c>
      <c r="J63" s="65" t="s">
        <v>77</v>
      </c>
      <c r="K63" s="65">
        <v>1</v>
      </c>
      <c r="L63" s="63">
        <v>1.2595123160231913E-3</v>
      </c>
      <c r="M63" s="63">
        <v>4.1128526591120229E-3</v>
      </c>
      <c r="N63" s="63">
        <v>9.9381740974547662E-4</v>
      </c>
      <c r="O63" s="63">
        <v>1.0408172755126748E-2</v>
      </c>
      <c r="P63" s="63">
        <v>2.2834933104557868E-2</v>
      </c>
      <c r="Q63" s="63">
        <v>3.0186924937151936E-3</v>
      </c>
      <c r="R63" s="63">
        <v>1.3754134739115235E-2</v>
      </c>
      <c r="S63" s="63">
        <v>4.1895954762930657E-3</v>
      </c>
      <c r="T63" s="63">
        <v>2.0300579640045895E-4</v>
      </c>
      <c r="U63" s="63">
        <v>1.0281298867011606E-2</v>
      </c>
      <c r="V63" s="63">
        <v>3.0967605794523002E-2</v>
      </c>
      <c r="W63" s="63">
        <v>9.721174040657924E-3</v>
      </c>
      <c r="X63" s="65" t="s">
        <v>103</v>
      </c>
    </row>
    <row r="64" spans="1:24" x14ac:dyDescent="0.25">
      <c r="A64" s="63" t="s">
        <v>66</v>
      </c>
      <c r="B64" s="64" t="s">
        <v>67</v>
      </c>
      <c r="C64" s="2" t="s">
        <v>68</v>
      </c>
      <c r="D64" s="2" t="s">
        <v>69</v>
      </c>
      <c r="E64" s="2" t="s">
        <v>70</v>
      </c>
      <c r="F64" s="2" t="s">
        <v>71</v>
      </c>
      <c r="G64" s="2" t="s">
        <v>72</v>
      </c>
      <c r="H64" s="2" t="s">
        <v>102</v>
      </c>
      <c r="I64" s="2" t="s">
        <v>83</v>
      </c>
      <c r="J64" s="65" t="s">
        <v>78</v>
      </c>
      <c r="K64" s="65">
        <v>298</v>
      </c>
      <c r="L64" s="63">
        <v>3.4298102684066264E-6</v>
      </c>
      <c r="M64" s="63">
        <v>1.1506029351994064E-5</v>
      </c>
      <c r="N64" s="63">
        <v>2.7758986984429581E-6</v>
      </c>
      <c r="O64" s="63">
        <v>2.9225352942840714E-5</v>
      </c>
      <c r="P64" s="63">
        <v>6.4062583293830158E-5</v>
      </c>
      <c r="Q64" s="63">
        <v>8.4256407893375646E-6</v>
      </c>
      <c r="R64" s="63">
        <v>3.2180049499858754E-5</v>
      </c>
      <c r="S64" s="63">
        <v>1.023438032562923E-5</v>
      </c>
      <c r="T64" s="63">
        <v>5.1979530069098458E-7</v>
      </c>
      <c r="U64" s="63">
        <v>2.5039408692352406E-5</v>
      </c>
      <c r="V64" s="63">
        <v>6.7281875320847266E-5</v>
      </c>
      <c r="W64" s="63">
        <v>1.9485346536600905E-5</v>
      </c>
      <c r="X64" s="65" t="s">
        <v>103</v>
      </c>
    </row>
    <row r="65" spans="1:24" x14ac:dyDescent="0.25">
      <c r="A65" s="63" t="s">
        <v>66</v>
      </c>
      <c r="B65" s="64" t="s">
        <v>67</v>
      </c>
      <c r="C65" s="2" t="s">
        <v>68</v>
      </c>
      <c r="D65" s="2" t="s">
        <v>69</v>
      </c>
      <c r="E65" s="2" t="s">
        <v>70</v>
      </c>
      <c r="F65" s="2" t="s">
        <v>71</v>
      </c>
      <c r="G65" s="2" t="s">
        <v>72</v>
      </c>
      <c r="H65" s="2" t="s">
        <v>104</v>
      </c>
      <c r="I65" s="2" t="s">
        <v>83</v>
      </c>
      <c r="J65" s="65" t="s">
        <v>75</v>
      </c>
      <c r="K65" s="65">
        <v>25</v>
      </c>
      <c r="L65" s="63">
        <v>1.2199245429913379E-3</v>
      </c>
      <c r="M65" s="63">
        <v>1.408512566450631E-3</v>
      </c>
      <c r="N65" s="63">
        <v>1.2254017105091124E-3</v>
      </c>
      <c r="O65" s="63">
        <v>1.4231402469270804E-3</v>
      </c>
      <c r="P65" s="63">
        <v>1.3735542388659671E-3</v>
      </c>
      <c r="Q65" s="63">
        <v>1.2966444967773807E-3</v>
      </c>
      <c r="R65" s="63">
        <v>1.3242078106223952E-3</v>
      </c>
      <c r="S65" s="63">
        <v>1.2779139274679224E-3</v>
      </c>
      <c r="T65" s="63">
        <v>1.1625837914755496E-3</v>
      </c>
      <c r="U65" s="63">
        <v>1.1766617338125767E-3</v>
      </c>
      <c r="V65" s="63">
        <v>1.2230097801562345E-3</v>
      </c>
      <c r="W65" s="63">
        <v>1.0586715724598523E-3</v>
      </c>
      <c r="X65" s="65" t="s">
        <v>105</v>
      </c>
    </row>
    <row r="66" spans="1:24" x14ac:dyDescent="0.25">
      <c r="A66" s="63" t="s">
        <v>66</v>
      </c>
      <c r="B66" s="64" t="s">
        <v>67</v>
      </c>
      <c r="C66" s="2" t="s">
        <v>68</v>
      </c>
      <c r="D66" s="2" t="s">
        <v>69</v>
      </c>
      <c r="E66" s="2" t="s">
        <v>70</v>
      </c>
      <c r="F66" s="2" t="s">
        <v>71</v>
      </c>
      <c r="G66" s="2" t="s">
        <v>72</v>
      </c>
      <c r="H66" s="2" t="s">
        <v>104</v>
      </c>
      <c r="I66" s="2" t="s">
        <v>83</v>
      </c>
      <c r="J66" s="65" t="s">
        <v>77</v>
      </c>
      <c r="K66" s="65">
        <v>1</v>
      </c>
      <c r="L66" s="63">
        <v>0.66725977309569606</v>
      </c>
      <c r="M66" s="63">
        <v>0.79285435582281927</v>
      </c>
      <c r="N66" s="63">
        <v>0.6559217272736747</v>
      </c>
      <c r="O66" s="63">
        <v>0.80670121594263422</v>
      </c>
      <c r="P66" s="63">
        <v>0.7794416660300868</v>
      </c>
      <c r="Q66" s="63">
        <v>0.73544603912669371</v>
      </c>
      <c r="R66" s="63">
        <v>0.75449146366371656</v>
      </c>
      <c r="S66" s="63">
        <v>0.68187416077536767</v>
      </c>
      <c r="T66" s="63">
        <v>0.61088568277411837</v>
      </c>
      <c r="U66" s="63">
        <v>0.60664556395514957</v>
      </c>
      <c r="V66" s="63">
        <v>0.65420174847573298</v>
      </c>
      <c r="W66" s="63">
        <v>0.55143570499184325</v>
      </c>
      <c r="X66" s="65" t="s">
        <v>105</v>
      </c>
    </row>
    <row r="67" spans="1:24" x14ac:dyDescent="0.25">
      <c r="A67" s="63" t="s">
        <v>66</v>
      </c>
      <c r="B67" s="64" t="s">
        <v>67</v>
      </c>
      <c r="C67" s="2" t="s">
        <v>68</v>
      </c>
      <c r="D67" s="2" t="s">
        <v>69</v>
      </c>
      <c r="E67" s="2" t="s">
        <v>70</v>
      </c>
      <c r="F67" s="2" t="s">
        <v>71</v>
      </c>
      <c r="G67" s="2" t="s">
        <v>72</v>
      </c>
      <c r="H67" s="2" t="s">
        <v>104</v>
      </c>
      <c r="I67" s="2" t="s">
        <v>83</v>
      </c>
      <c r="J67" s="65" t="s">
        <v>78</v>
      </c>
      <c r="K67" s="65">
        <v>298</v>
      </c>
      <c r="L67" s="63">
        <v>3.1110989112444467E-3</v>
      </c>
      <c r="M67" s="63">
        <v>3.5853437066524479E-3</v>
      </c>
      <c r="N67" s="63">
        <v>3.1220090280085081E-3</v>
      </c>
      <c r="O67" s="63">
        <v>3.6120245356181736E-3</v>
      </c>
      <c r="P67" s="63">
        <v>3.4788450740096842E-3</v>
      </c>
      <c r="Q67" s="63">
        <v>3.2683117455635075E-3</v>
      </c>
      <c r="R67" s="63">
        <v>3.3628004772440745E-3</v>
      </c>
      <c r="S67" s="63">
        <v>3.269377163089596E-3</v>
      </c>
      <c r="T67" s="63">
        <v>2.9874231945816866E-3</v>
      </c>
      <c r="U67" s="63">
        <v>3.0010151737763918E-3</v>
      </c>
      <c r="V67" s="63">
        <v>3.121461088177931E-3</v>
      </c>
      <c r="W67" s="63">
        <v>2.7072454160304532E-3</v>
      </c>
      <c r="X67" s="65" t="s">
        <v>105</v>
      </c>
    </row>
    <row r="68" spans="1:24" x14ac:dyDescent="0.25">
      <c r="A68" s="63" t="s">
        <v>66</v>
      </c>
      <c r="B68" s="64" t="s">
        <v>67</v>
      </c>
      <c r="C68" s="2" t="s">
        <v>68</v>
      </c>
      <c r="D68" s="2" t="s">
        <v>69</v>
      </c>
      <c r="E68" s="2" t="s">
        <v>70</v>
      </c>
      <c r="F68" s="2" t="s">
        <v>71</v>
      </c>
      <c r="G68" s="2" t="s">
        <v>72</v>
      </c>
      <c r="H68" s="2" t="s">
        <v>106</v>
      </c>
      <c r="I68" s="2" t="s">
        <v>80</v>
      </c>
      <c r="J68" s="65" t="s">
        <v>75</v>
      </c>
      <c r="K68" s="65">
        <v>25</v>
      </c>
      <c r="L68" s="63">
        <v>1.2489865448699975E-9</v>
      </c>
      <c r="M68" s="63">
        <v>2.8978827593658025E-8</v>
      </c>
      <c r="N68" s="63">
        <v>1.6139043294023116E-8</v>
      </c>
      <c r="O68" s="63">
        <v>1.4812669997562157E-8</v>
      </c>
      <c r="P68" s="63">
        <v>3.1252034603896387E-8</v>
      </c>
      <c r="Q68" s="63">
        <v>3.5236395523611147E-8</v>
      </c>
      <c r="R68" s="63">
        <v>4.1648747591296402E-8</v>
      </c>
      <c r="S68" s="63">
        <v>7.4553995276530081E-8</v>
      </c>
      <c r="T68" s="63">
        <v>5.5307756037866743E-8</v>
      </c>
      <c r="U68" s="63">
        <v>5.5269558591530855E-8</v>
      </c>
      <c r="V68" s="63">
        <v>8.543843658129393E-8</v>
      </c>
      <c r="W68" s="63">
        <v>1.4154861950003591E-7</v>
      </c>
      <c r="X68" s="65" t="s">
        <v>107</v>
      </c>
    </row>
    <row r="69" spans="1:24" x14ac:dyDescent="0.25">
      <c r="A69" s="63" t="s">
        <v>66</v>
      </c>
      <c r="B69" s="64" t="s">
        <v>67</v>
      </c>
      <c r="C69" s="2" t="s">
        <v>68</v>
      </c>
      <c r="D69" s="2" t="s">
        <v>69</v>
      </c>
      <c r="E69" s="2" t="s">
        <v>70</v>
      </c>
      <c r="F69" s="2" t="s">
        <v>71</v>
      </c>
      <c r="G69" s="2" t="s">
        <v>72</v>
      </c>
      <c r="H69" s="2" t="s">
        <v>106</v>
      </c>
      <c r="I69" s="2" t="s">
        <v>80</v>
      </c>
      <c r="J69" s="65" t="s">
        <v>78</v>
      </c>
      <c r="K69" s="65">
        <v>298</v>
      </c>
      <c r="L69" s="63">
        <v>2.9774530722010367E-9</v>
      </c>
      <c r="M69" s="63">
        <v>6.9085524983280706E-8</v>
      </c>
      <c r="N69" s="63">
        <v>3.8475479212951107E-8</v>
      </c>
      <c r="O69" s="63">
        <v>3.5313405274188185E-8</v>
      </c>
      <c r="P69" s="63">
        <v>7.4504850495688991E-8</v>
      </c>
      <c r="Q69" s="63">
        <v>8.4003566928288966E-8</v>
      </c>
      <c r="R69" s="63">
        <v>9.9290614257650603E-8</v>
      </c>
      <c r="S69" s="63">
        <v>1.7773672473924766E-7</v>
      </c>
      <c r="T69" s="63">
        <v>1.3185369039427433E-7</v>
      </c>
      <c r="U69" s="63">
        <v>1.3176262768220956E-7</v>
      </c>
      <c r="V69" s="63">
        <v>2.0368523280980477E-7</v>
      </c>
      <c r="W69" s="63">
        <v>3.374519088880856E-7</v>
      </c>
      <c r="X69" s="65" t="s">
        <v>107</v>
      </c>
    </row>
    <row r="70" spans="1:24" x14ac:dyDescent="0.25">
      <c r="A70" s="63" t="s">
        <v>66</v>
      </c>
      <c r="B70" s="64" t="s">
        <v>67</v>
      </c>
      <c r="C70" s="2" t="s">
        <v>68</v>
      </c>
      <c r="D70" s="2" t="s">
        <v>69</v>
      </c>
      <c r="E70" s="2" t="s">
        <v>70</v>
      </c>
      <c r="F70" s="2" t="s">
        <v>71</v>
      </c>
      <c r="G70" s="2" t="s">
        <v>72</v>
      </c>
      <c r="H70" s="2" t="s">
        <v>106</v>
      </c>
      <c r="I70" s="2" t="s">
        <v>82</v>
      </c>
      <c r="J70" s="65" t="s">
        <v>75</v>
      </c>
      <c r="K70" s="65">
        <v>25</v>
      </c>
      <c r="L70" s="63">
        <v>1.3612792533803218E-9</v>
      </c>
      <c r="M70" s="63">
        <v>1.5229826393783737E-8</v>
      </c>
      <c r="N70" s="63">
        <v>1.0967988893947333E-8</v>
      </c>
      <c r="O70" s="63">
        <v>1.0255473762345546E-8</v>
      </c>
      <c r="P70" s="63">
        <v>2.3817167134996704E-8</v>
      </c>
      <c r="Q70" s="63">
        <v>1.9726962530573328E-8</v>
      </c>
      <c r="R70" s="63">
        <v>1.737064865808198E-8</v>
      </c>
      <c r="S70" s="63">
        <v>1.4966644934369386E-7</v>
      </c>
      <c r="T70" s="63">
        <v>4.1958602159094054E-8</v>
      </c>
      <c r="U70" s="63">
        <v>3.6680447514215824E-8</v>
      </c>
      <c r="V70" s="63">
        <v>7.3206596461280331E-8</v>
      </c>
      <c r="W70" s="63">
        <v>1.0532513980437811E-7</v>
      </c>
      <c r="X70" s="65" t="s">
        <v>107</v>
      </c>
    </row>
    <row r="71" spans="1:24" x14ac:dyDescent="0.25">
      <c r="A71" s="63" t="s">
        <v>66</v>
      </c>
      <c r="B71" s="64" t="s">
        <v>67</v>
      </c>
      <c r="C71" s="2" t="s">
        <v>68</v>
      </c>
      <c r="D71" s="2" t="s">
        <v>69</v>
      </c>
      <c r="E71" s="2" t="s">
        <v>70</v>
      </c>
      <c r="F71" s="2" t="s">
        <v>71</v>
      </c>
      <c r="G71" s="2" t="s">
        <v>72</v>
      </c>
      <c r="H71" s="2" t="s">
        <v>106</v>
      </c>
      <c r="I71" s="2" t="s">
        <v>82</v>
      </c>
      <c r="J71" s="65" t="s">
        <v>78</v>
      </c>
      <c r="K71" s="65">
        <v>298</v>
      </c>
      <c r="L71" s="63">
        <v>3.2198627323618939E-9</v>
      </c>
      <c r="M71" s="63">
        <v>3.6298700126809908E-8</v>
      </c>
      <c r="N71" s="63">
        <v>2.6120779039628038E-8</v>
      </c>
      <c r="O71" s="63">
        <v>2.4449049449431783E-8</v>
      </c>
      <c r="P71" s="63">
        <v>5.6780126449832143E-8</v>
      </c>
      <c r="Q71" s="63">
        <v>4.7029078672886827E-8</v>
      </c>
      <c r="R71" s="63">
        <v>4.1411626400867442E-8</v>
      </c>
      <c r="S71" s="63">
        <v>3.5680481523536607E-7</v>
      </c>
      <c r="T71" s="63">
        <v>1.0002930754728023E-7</v>
      </c>
      <c r="U71" s="63">
        <v>8.7446186873890483E-8</v>
      </c>
      <c r="V71" s="63">
        <v>1.7452452596369229E-7</v>
      </c>
      <c r="W71" s="63">
        <v>2.5109513329363736E-7</v>
      </c>
      <c r="X71" s="65" t="s">
        <v>107</v>
      </c>
    </row>
    <row r="72" spans="1:24" x14ac:dyDescent="0.25">
      <c r="A72" s="63" t="s">
        <v>66</v>
      </c>
      <c r="B72" s="64" t="s">
        <v>67</v>
      </c>
      <c r="C72" s="2" t="s">
        <v>68</v>
      </c>
      <c r="D72" s="2" t="s">
        <v>69</v>
      </c>
      <c r="E72" s="2" t="s">
        <v>70</v>
      </c>
      <c r="F72" s="2" t="s">
        <v>71</v>
      </c>
      <c r="G72" s="2" t="s">
        <v>72</v>
      </c>
      <c r="H72" s="2" t="s">
        <v>106</v>
      </c>
      <c r="I72" s="2" t="s">
        <v>83</v>
      </c>
      <c r="J72" s="65" t="s">
        <v>75</v>
      </c>
      <c r="K72" s="65">
        <v>25</v>
      </c>
      <c r="L72" s="63">
        <v>0</v>
      </c>
      <c r="M72" s="63">
        <v>0</v>
      </c>
      <c r="N72" s="63">
        <v>0</v>
      </c>
      <c r="O72" s="63">
        <v>0</v>
      </c>
      <c r="P72" s="63">
        <v>0</v>
      </c>
      <c r="Q72" s="63">
        <v>0</v>
      </c>
      <c r="R72" s="63">
        <v>0</v>
      </c>
      <c r="S72" s="63">
        <v>0</v>
      </c>
      <c r="T72" s="63">
        <v>0</v>
      </c>
      <c r="U72" s="63">
        <v>0</v>
      </c>
      <c r="V72" s="63">
        <v>1.793344783644621E-9</v>
      </c>
      <c r="W72" s="63">
        <v>3.3974933859435998E-9</v>
      </c>
      <c r="X72" s="65" t="s">
        <v>107</v>
      </c>
    </row>
    <row r="73" spans="1:24" x14ac:dyDescent="0.25">
      <c r="A73" s="63" t="s">
        <v>66</v>
      </c>
      <c r="B73" s="64" t="s">
        <v>67</v>
      </c>
      <c r="C73" s="2" t="s">
        <v>68</v>
      </c>
      <c r="D73" s="2" t="s">
        <v>69</v>
      </c>
      <c r="E73" s="2" t="s">
        <v>70</v>
      </c>
      <c r="F73" s="2" t="s">
        <v>71</v>
      </c>
      <c r="G73" s="2" t="s">
        <v>72</v>
      </c>
      <c r="H73" s="2" t="s">
        <v>106</v>
      </c>
      <c r="I73" s="2" t="s">
        <v>83</v>
      </c>
      <c r="J73" s="65" t="s">
        <v>78</v>
      </c>
      <c r="K73" s="65">
        <v>298</v>
      </c>
      <c r="L73" s="63">
        <v>0</v>
      </c>
      <c r="M73" s="63">
        <v>0</v>
      </c>
      <c r="N73" s="63">
        <v>0</v>
      </c>
      <c r="O73" s="63">
        <v>0</v>
      </c>
      <c r="P73" s="63">
        <v>0</v>
      </c>
      <c r="Q73" s="63">
        <v>0</v>
      </c>
      <c r="R73" s="63">
        <v>0</v>
      </c>
      <c r="S73" s="63">
        <v>0</v>
      </c>
      <c r="T73" s="63">
        <v>0</v>
      </c>
      <c r="U73" s="63">
        <v>0</v>
      </c>
      <c r="V73" s="63">
        <v>4.2753339642087758E-9</v>
      </c>
      <c r="W73" s="63">
        <v>8.0996242320895412E-9</v>
      </c>
      <c r="X73" s="65" t="s">
        <v>107</v>
      </c>
    </row>
    <row r="74" spans="1:24" x14ac:dyDescent="0.25">
      <c r="A74" s="63" t="s">
        <v>66</v>
      </c>
      <c r="B74" s="64" t="s">
        <v>67</v>
      </c>
      <c r="C74" s="2" t="s">
        <v>108</v>
      </c>
      <c r="D74" s="2" t="s">
        <v>69</v>
      </c>
      <c r="E74" s="2" t="s">
        <v>109</v>
      </c>
      <c r="F74" s="2" t="s">
        <v>71</v>
      </c>
      <c r="G74" s="2" t="s">
        <v>72</v>
      </c>
      <c r="H74" s="2" t="s">
        <v>73</v>
      </c>
      <c r="I74" s="2" t="s">
        <v>74</v>
      </c>
      <c r="J74" s="65" t="s">
        <v>75</v>
      </c>
      <c r="K74" s="65">
        <v>25</v>
      </c>
      <c r="L74" s="63">
        <v>1.3638448092030407E-4</v>
      </c>
      <c r="M74" s="63">
        <v>2.0283511090761338E-3</v>
      </c>
      <c r="N74" s="63">
        <v>2.5594792798521496E-3</v>
      </c>
      <c r="O74" s="63">
        <v>1.4050531198799901E-3</v>
      </c>
      <c r="P74" s="63">
        <v>6.4980066805371192E-4</v>
      </c>
      <c r="Q74" s="63">
        <v>5.020701673582558E-4</v>
      </c>
      <c r="R74" s="63">
        <v>1.8508622171418744E-5</v>
      </c>
      <c r="S74" s="63">
        <v>1.820933105767346E-5</v>
      </c>
      <c r="T74" s="63">
        <v>1.6976573949279909E-5</v>
      </c>
      <c r="U74" s="63">
        <v>1.345258726738186E-5</v>
      </c>
      <c r="V74" s="63">
        <v>1.2650117574561816E-5</v>
      </c>
      <c r="W74" s="63">
        <v>1.3840174396594306E-5</v>
      </c>
      <c r="X74" s="65" t="s">
        <v>110</v>
      </c>
    </row>
    <row r="75" spans="1:24" x14ac:dyDescent="0.25">
      <c r="A75" s="63" t="s">
        <v>66</v>
      </c>
      <c r="B75" s="64" t="s">
        <v>67</v>
      </c>
      <c r="C75" s="2" t="s">
        <v>108</v>
      </c>
      <c r="D75" s="2" t="s">
        <v>69</v>
      </c>
      <c r="E75" s="2" t="s">
        <v>109</v>
      </c>
      <c r="F75" s="2" t="s">
        <v>71</v>
      </c>
      <c r="G75" s="2" t="s">
        <v>72</v>
      </c>
      <c r="H75" s="2" t="s">
        <v>73</v>
      </c>
      <c r="I75" s="2" t="s">
        <v>74</v>
      </c>
      <c r="J75" s="65" t="s">
        <v>77</v>
      </c>
      <c r="K75" s="65">
        <v>1</v>
      </c>
      <c r="L75" s="63">
        <v>0.2109155814553195</v>
      </c>
      <c r="M75" s="63">
        <v>0.24663612476336005</v>
      </c>
      <c r="N75" s="63">
        <v>0.29188543571732017</v>
      </c>
      <c r="O75" s="63">
        <v>0.16804012483374584</v>
      </c>
      <c r="P75" s="63">
        <v>0.11615524652399956</v>
      </c>
      <c r="Q75" s="63">
        <v>8.8081601982993626E-2</v>
      </c>
      <c r="R75" s="63">
        <v>4.2114840097147055E-2</v>
      </c>
      <c r="S75" s="63">
        <v>4.2116652631115005E-2</v>
      </c>
      <c r="T75" s="63">
        <v>3.9271124845479469E-2</v>
      </c>
      <c r="U75" s="63">
        <v>3.1144966586400001E-2</v>
      </c>
      <c r="V75" s="63">
        <v>2.8828024891134452E-2</v>
      </c>
      <c r="W75" s="63">
        <v>3.0281430492175108E-2</v>
      </c>
      <c r="X75" s="65" t="s">
        <v>110</v>
      </c>
    </row>
    <row r="76" spans="1:24" x14ac:dyDescent="0.25">
      <c r="A76" s="63" t="s">
        <v>66</v>
      </c>
      <c r="B76" s="64" t="s">
        <v>67</v>
      </c>
      <c r="C76" s="2" t="s">
        <v>108</v>
      </c>
      <c r="D76" s="2" t="s">
        <v>69</v>
      </c>
      <c r="E76" s="2" t="s">
        <v>109</v>
      </c>
      <c r="F76" s="2" t="s">
        <v>71</v>
      </c>
      <c r="G76" s="2" t="s">
        <v>72</v>
      </c>
      <c r="H76" s="2" t="s">
        <v>73</v>
      </c>
      <c r="I76" s="2" t="s">
        <v>74</v>
      </c>
      <c r="J76" s="65" t="s">
        <v>78</v>
      </c>
      <c r="K76" s="65">
        <v>298</v>
      </c>
      <c r="L76" s="63">
        <v>2.3211706442923343E-4</v>
      </c>
      <c r="M76" s="63">
        <v>1.3204106239937566E-4</v>
      </c>
      <c r="N76" s="63">
        <v>1.66969095787794E-4</v>
      </c>
      <c r="O76" s="63">
        <v>9.049809324422289E-5</v>
      </c>
      <c r="P76" s="63">
        <v>6.357523411321994E-5</v>
      </c>
      <c r="Q76" s="63">
        <v>4.8380274190767023E-5</v>
      </c>
      <c r="R76" s="63">
        <v>2.3352729113179032E-5</v>
      </c>
      <c r="S76" s="63">
        <v>2.2674793110678061E-5</v>
      </c>
      <c r="T76" s="63">
        <v>2.1104565186405733E-5</v>
      </c>
      <c r="U76" s="63">
        <v>1.6516934192835027E-5</v>
      </c>
      <c r="V76" s="63">
        <v>1.5893171784290919E-5</v>
      </c>
      <c r="W76" s="63">
        <v>1.8136448684899168E-5</v>
      </c>
      <c r="X76" s="65" t="s">
        <v>110</v>
      </c>
    </row>
    <row r="77" spans="1:24" x14ac:dyDescent="0.25">
      <c r="A77" s="63" t="s">
        <v>66</v>
      </c>
      <c r="B77" s="64" t="s">
        <v>67</v>
      </c>
      <c r="C77" s="2" t="s">
        <v>108</v>
      </c>
      <c r="D77" s="2" t="s">
        <v>69</v>
      </c>
      <c r="E77" s="2" t="s">
        <v>109</v>
      </c>
      <c r="F77" s="2" t="s">
        <v>71</v>
      </c>
      <c r="G77" s="2" t="s">
        <v>72</v>
      </c>
      <c r="H77" s="2" t="s">
        <v>79</v>
      </c>
      <c r="I77" s="2" t="s">
        <v>80</v>
      </c>
      <c r="J77" s="65" t="s">
        <v>75</v>
      </c>
      <c r="K77" s="65">
        <v>25</v>
      </c>
      <c r="L77" s="63">
        <v>1.5418652742901213E-11</v>
      </c>
      <c r="M77" s="63">
        <v>3.3197247381027891E-9</v>
      </c>
      <c r="N77" s="63">
        <v>5.0750189437426585E-9</v>
      </c>
      <c r="O77" s="63">
        <v>8.9685639644715313E-9</v>
      </c>
      <c r="P77" s="63">
        <v>1.7815019670778858E-8</v>
      </c>
      <c r="Q77" s="63">
        <v>2.1997694260323276E-8</v>
      </c>
      <c r="R77" s="63">
        <v>2.2592824189143525E-8</v>
      </c>
      <c r="S77" s="63">
        <v>3.0732597063098656E-8</v>
      </c>
      <c r="T77" s="63">
        <v>4.8629565130184183E-8</v>
      </c>
      <c r="U77" s="63">
        <v>2.4227385102639915E-8</v>
      </c>
      <c r="V77" s="63">
        <v>3.15673323801601E-8</v>
      </c>
      <c r="W77" s="63">
        <v>4.0309173816150913E-8</v>
      </c>
      <c r="X77" s="65" t="s">
        <v>111</v>
      </c>
    </row>
    <row r="78" spans="1:24" x14ac:dyDescent="0.25">
      <c r="A78" s="63" t="s">
        <v>66</v>
      </c>
      <c r="B78" s="64" t="s">
        <v>67</v>
      </c>
      <c r="C78" s="2" t="s">
        <v>108</v>
      </c>
      <c r="D78" s="2" t="s">
        <v>69</v>
      </c>
      <c r="E78" s="2" t="s">
        <v>109</v>
      </c>
      <c r="F78" s="2" t="s">
        <v>71</v>
      </c>
      <c r="G78" s="2" t="s">
        <v>72</v>
      </c>
      <c r="H78" s="2" t="s">
        <v>79</v>
      </c>
      <c r="I78" s="2" t="s">
        <v>80</v>
      </c>
      <c r="J78" s="65" t="s">
        <v>78</v>
      </c>
      <c r="K78" s="65">
        <v>298</v>
      </c>
      <c r="L78" s="63">
        <v>3.6406472756145856E-11</v>
      </c>
      <c r="M78" s="63">
        <v>7.9142237756370486E-9</v>
      </c>
      <c r="N78" s="63">
        <v>1.2098845161882498E-8</v>
      </c>
      <c r="O78" s="63">
        <v>2.1381056491300129E-8</v>
      </c>
      <c r="P78" s="63">
        <v>4.2471006895136794E-8</v>
      </c>
      <c r="Q78" s="63">
        <v>5.2442503116610687E-8</v>
      </c>
      <c r="R78" s="63">
        <v>5.386129286691816E-8</v>
      </c>
      <c r="S78" s="63">
        <v>7.3266511398427189E-8</v>
      </c>
      <c r="T78" s="63">
        <v>1.159328832703591E-7</v>
      </c>
      <c r="U78" s="63">
        <v>5.7758086084693581E-8</v>
      </c>
      <c r="V78" s="63">
        <v>7.5256520394301688E-8</v>
      </c>
      <c r="W78" s="63">
        <v>9.6097070377703789E-8</v>
      </c>
      <c r="X78" s="65" t="s">
        <v>111</v>
      </c>
    </row>
    <row r="79" spans="1:24" x14ac:dyDescent="0.25">
      <c r="A79" s="63" t="s">
        <v>66</v>
      </c>
      <c r="B79" s="64" t="s">
        <v>67</v>
      </c>
      <c r="C79" s="2" t="s">
        <v>108</v>
      </c>
      <c r="D79" s="2" t="s">
        <v>69</v>
      </c>
      <c r="E79" s="2" t="s">
        <v>109</v>
      </c>
      <c r="F79" s="2" t="s">
        <v>71</v>
      </c>
      <c r="G79" s="2" t="s">
        <v>72</v>
      </c>
      <c r="H79" s="2" t="s">
        <v>79</v>
      </c>
      <c r="I79" s="2" t="s">
        <v>82</v>
      </c>
      <c r="J79" s="65" t="s">
        <v>75</v>
      </c>
      <c r="K79" s="65">
        <v>25</v>
      </c>
      <c r="L79" s="63">
        <v>5.7305885827347706E-10</v>
      </c>
      <c r="M79" s="63">
        <v>3.4389064747198416E-9</v>
      </c>
      <c r="N79" s="63">
        <v>1.4015658280441351E-9</v>
      </c>
      <c r="O79" s="63">
        <v>1.3535166920423675E-9</v>
      </c>
      <c r="P79" s="63">
        <v>2.605959840645239E-8</v>
      </c>
      <c r="Q79" s="63">
        <v>4.1649969199838244E-9</v>
      </c>
      <c r="R79" s="63">
        <v>1.3739225446304112E-8</v>
      </c>
      <c r="S79" s="63">
        <v>1.6433280282056127E-8</v>
      </c>
      <c r="T79" s="63">
        <v>5.955631432983207E-9</v>
      </c>
      <c r="U79" s="63">
        <v>3.5725013966722142E-9</v>
      </c>
      <c r="V79" s="63">
        <v>1.9012384220659319E-9</v>
      </c>
      <c r="W79" s="63">
        <v>2.1430357990565169E-9</v>
      </c>
      <c r="X79" s="65" t="s">
        <v>111</v>
      </c>
    </row>
    <row r="80" spans="1:24" x14ac:dyDescent="0.25">
      <c r="A80" s="63" t="s">
        <v>66</v>
      </c>
      <c r="B80" s="64" t="s">
        <v>67</v>
      </c>
      <c r="C80" s="2" t="s">
        <v>108</v>
      </c>
      <c r="D80" s="2" t="s">
        <v>69</v>
      </c>
      <c r="E80" s="2" t="s">
        <v>109</v>
      </c>
      <c r="F80" s="2" t="s">
        <v>71</v>
      </c>
      <c r="G80" s="2" t="s">
        <v>72</v>
      </c>
      <c r="H80" s="2" t="s">
        <v>79</v>
      </c>
      <c r="I80" s="2" t="s">
        <v>82</v>
      </c>
      <c r="J80" s="65" t="s">
        <v>78</v>
      </c>
      <c r="K80" s="65">
        <v>298</v>
      </c>
      <c r="L80" s="63">
        <v>1.3557408897110112E-9</v>
      </c>
      <c r="M80" s="63">
        <v>8.184131656986712E-9</v>
      </c>
      <c r="N80" s="63">
        <v>3.3363147863538115E-9</v>
      </c>
      <c r="O80" s="63">
        <v>3.226783793829005E-9</v>
      </c>
      <c r="P80" s="63">
        <v>6.2126082600982505E-8</v>
      </c>
      <c r="Q80" s="63">
        <v>9.9293526572414384E-9</v>
      </c>
      <c r="R80" s="63">
        <v>3.2754313463988999E-8</v>
      </c>
      <c r="S80" s="63">
        <v>3.9176940192421819E-8</v>
      </c>
      <c r="T80" s="63">
        <v>1.4198225336231968E-8</v>
      </c>
      <c r="U80" s="63">
        <v>8.5168433296665588E-9</v>
      </c>
      <c r="V80" s="63">
        <v>4.5325523982051822E-9</v>
      </c>
      <c r="W80" s="63">
        <v>5.1089973449507353E-9</v>
      </c>
      <c r="X80" s="65" t="s">
        <v>111</v>
      </c>
    </row>
    <row r="81" spans="1:24" x14ac:dyDescent="0.25">
      <c r="A81" s="63" t="s">
        <v>66</v>
      </c>
      <c r="B81" s="64" t="s">
        <v>67</v>
      </c>
      <c r="C81" s="2" t="s">
        <v>108</v>
      </c>
      <c r="D81" s="2" t="s">
        <v>69</v>
      </c>
      <c r="E81" s="2" t="s">
        <v>109</v>
      </c>
      <c r="F81" s="2" t="s">
        <v>71</v>
      </c>
      <c r="G81" s="2" t="s">
        <v>72</v>
      </c>
      <c r="H81" s="2" t="s">
        <v>79</v>
      </c>
      <c r="I81" s="2" t="s">
        <v>83</v>
      </c>
      <c r="J81" s="65" t="s">
        <v>75</v>
      </c>
      <c r="K81" s="65">
        <v>25</v>
      </c>
      <c r="L81" s="63">
        <v>0</v>
      </c>
      <c r="M81" s="63">
        <v>0</v>
      </c>
      <c r="N81" s="63">
        <v>0</v>
      </c>
      <c r="O81" s="63">
        <v>0</v>
      </c>
      <c r="P81" s="63">
        <v>0</v>
      </c>
      <c r="Q81" s="63">
        <v>0</v>
      </c>
      <c r="R81" s="63">
        <v>0</v>
      </c>
      <c r="S81" s="63">
        <v>0</v>
      </c>
      <c r="T81" s="63">
        <v>0</v>
      </c>
      <c r="U81" s="63">
        <v>0</v>
      </c>
      <c r="V81" s="63">
        <v>6.9554018896617644E-11</v>
      </c>
      <c r="W81" s="63">
        <v>1.3431370887754913E-10</v>
      </c>
      <c r="X81" s="65" t="s">
        <v>111</v>
      </c>
    </row>
    <row r="82" spans="1:24" x14ac:dyDescent="0.25">
      <c r="A82" s="63" t="s">
        <v>66</v>
      </c>
      <c r="B82" s="64" t="s">
        <v>67</v>
      </c>
      <c r="C82" s="2" t="s">
        <v>108</v>
      </c>
      <c r="D82" s="2" t="s">
        <v>69</v>
      </c>
      <c r="E82" s="2" t="s">
        <v>109</v>
      </c>
      <c r="F82" s="2" t="s">
        <v>71</v>
      </c>
      <c r="G82" s="2" t="s">
        <v>72</v>
      </c>
      <c r="H82" s="2" t="s">
        <v>79</v>
      </c>
      <c r="I82" s="2" t="s">
        <v>83</v>
      </c>
      <c r="J82" s="65" t="s">
        <v>78</v>
      </c>
      <c r="K82" s="65">
        <v>298</v>
      </c>
      <c r="L82" s="63">
        <v>0</v>
      </c>
      <c r="M82" s="63">
        <v>0</v>
      </c>
      <c r="N82" s="63">
        <v>0</v>
      </c>
      <c r="O82" s="63">
        <v>0</v>
      </c>
      <c r="P82" s="63">
        <v>0</v>
      </c>
      <c r="Q82" s="63">
        <v>0</v>
      </c>
      <c r="R82" s="63">
        <v>0</v>
      </c>
      <c r="S82" s="63">
        <v>0</v>
      </c>
      <c r="T82" s="63">
        <v>0</v>
      </c>
      <c r="U82" s="63">
        <v>0</v>
      </c>
      <c r="V82" s="63">
        <v>1.6581678104953651E-10</v>
      </c>
      <c r="W82" s="63">
        <v>3.2020388196407709E-10</v>
      </c>
      <c r="X82" s="65" t="s">
        <v>111</v>
      </c>
    </row>
    <row r="83" spans="1:24" x14ac:dyDescent="0.25">
      <c r="A83" s="63" t="s">
        <v>66</v>
      </c>
      <c r="B83" s="64" t="s">
        <v>67</v>
      </c>
      <c r="C83" s="2" t="s">
        <v>108</v>
      </c>
      <c r="D83" s="2" t="s">
        <v>69</v>
      </c>
      <c r="E83" s="2" t="s">
        <v>109</v>
      </c>
      <c r="F83" s="2" t="s">
        <v>71</v>
      </c>
      <c r="G83" s="2" t="s">
        <v>72</v>
      </c>
      <c r="H83" s="2" t="s">
        <v>84</v>
      </c>
      <c r="I83" s="2" t="s">
        <v>80</v>
      </c>
      <c r="J83" s="65" t="s">
        <v>75</v>
      </c>
      <c r="K83" s="65">
        <v>25</v>
      </c>
      <c r="L83" s="63">
        <v>2.8326269238398061E-4</v>
      </c>
      <c r="M83" s="63">
        <v>1.728834168818293E-4</v>
      </c>
      <c r="N83" s="63">
        <v>1.5487559760817558E-4</v>
      </c>
      <c r="O83" s="63">
        <v>1.2431391636521093E-4</v>
      </c>
      <c r="P83" s="63">
        <v>1.4072129574123459E-3</v>
      </c>
      <c r="Q83" s="63">
        <v>1.5677205625140391E-3</v>
      </c>
      <c r="R83" s="63">
        <v>1.8265133203502948E-3</v>
      </c>
      <c r="S83" s="63">
        <v>1.8233300657686899E-3</v>
      </c>
      <c r="T83" s="63">
        <v>2.307282654600268E-3</v>
      </c>
      <c r="U83" s="63">
        <v>2.3538246308079831E-3</v>
      </c>
      <c r="V83" s="63">
        <v>1.964429526667151E-3</v>
      </c>
      <c r="W83" s="63">
        <v>1.6791829105128407E-3</v>
      </c>
      <c r="X83" s="65" t="s">
        <v>112</v>
      </c>
    </row>
    <row r="84" spans="1:24" x14ac:dyDescent="0.25">
      <c r="A84" s="63" t="s">
        <v>66</v>
      </c>
      <c r="B84" s="64" t="s">
        <v>67</v>
      </c>
      <c r="C84" s="2" t="s">
        <v>108</v>
      </c>
      <c r="D84" s="2" t="s">
        <v>69</v>
      </c>
      <c r="E84" s="2" t="s">
        <v>109</v>
      </c>
      <c r="F84" s="2" t="s">
        <v>71</v>
      </c>
      <c r="G84" s="2" t="s">
        <v>72</v>
      </c>
      <c r="H84" s="2" t="s">
        <v>84</v>
      </c>
      <c r="I84" s="2" t="s">
        <v>80</v>
      </c>
      <c r="J84" s="65" t="s">
        <v>78</v>
      </c>
      <c r="K84" s="65">
        <v>298</v>
      </c>
      <c r="L84" s="63">
        <v>4.4341242642923336E-4</v>
      </c>
      <c r="M84" s="63">
        <v>2.7047610571162198E-4</v>
      </c>
      <c r="N84" s="63">
        <v>2.4230287245799063E-4</v>
      </c>
      <c r="O84" s="63">
        <v>1.9448912215337251E-4</v>
      </c>
      <c r="P84" s="63">
        <v>2.2015846718716151E-3</v>
      </c>
      <c r="Q84" s="63">
        <v>2.4526988200532138E-3</v>
      </c>
      <c r="R84" s="63">
        <v>2.8575800896880367E-3</v>
      </c>
      <c r="S84" s="63">
        <v>2.8525998878951159E-3</v>
      </c>
      <c r="T84" s="63">
        <v>3.6097437131221194E-3</v>
      </c>
      <c r="U84" s="63">
        <v>3.6825586348990897E-3</v>
      </c>
      <c r="V84" s="63">
        <v>3.0733499944707579E-3</v>
      </c>
      <c r="W84" s="63">
        <v>2.627081663497339E-3</v>
      </c>
      <c r="X84" s="65" t="s">
        <v>112</v>
      </c>
    </row>
    <row r="85" spans="1:24" x14ac:dyDescent="0.25">
      <c r="A85" s="63" t="s">
        <v>66</v>
      </c>
      <c r="B85" s="64" t="s">
        <v>67</v>
      </c>
      <c r="C85" s="2" t="s">
        <v>108</v>
      </c>
      <c r="D85" s="2" t="s">
        <v>69</v>
      </c>
      <c r="E85" s="2" t="s">
        <v>109</v>
      </c>
      <c r="F85" s="2" t="s">
        <v>71</v>
      </c>
      <c r="G85" s="2" t="s">
        <v>72</v>
      </c>
      <c r="H85" s="2" t="s">
        <v>84</v>
      </c>
      <c r="I85" s="2" t="s">
        <v>82</v>
      </c>
      <c r="J85" s="65" t="s">
        <v>75</v>
      </c>
      <c r="K85" s="65">
        <v>25</v>
      </c>
      <c r="L85" s="63">
        <v>1.2056191233065442E-3</v>
      </c>
      <c r="M85" s="63">
        <v>5.7293539925343624E-3</v>
      </c>
      <c r="N85" s="63">
        <v>4.2866152576489713E-3</v>
      </c>
      <c r="O85" s="63">
        <v>4.4353958293854882E-3</v>
      </c>
      <c r="P85" s="63">
        <v>6.2511727994750592E-3</v>
      </c>
      <c r="Q85" s="63">
        <v>6.6687182252010693E-3</v>
      </c>
      <c r="R85" s="63">
        <v>6.076398110405056E-3</v>
      </c>
      <c r="S85" s="63">
        <v>2.8762701996602885E-3</v>
      </c>
      <c r="T85" s="63">
        <v>3.3762049895541242E-3</v>
      </c>
      <c r="U85" s="63">
        <v>3.2703694601928283E-3</v>
      </c>
      <c r="V85" s="63">
        <v>2.7179144472939216E-3</v>
      </c>
      <c r="W85" s="63">
        <v>2.6565712810961298E-3</v>
      </c>
      <c r="X85" s="65" t="s">
        <v>112</v>
      </c>
    </row>
    <row r="86" spans="1:24" x14ac:dyDescent="0.25">
      <c r="A86" s="63" t="s">
        <v>66</v>
      </c>
      <c r="B86" s="64" t="s">
        <v>67</v>
      </c>
      <c r="C86" s="2" t="s">
        <v>108</v>
      </c>
      <c r="D86" s="2" t="s">
        <v>69</v>
      </c>
      <c r="E86" s="2" t="s">
        <v>109</v>
      </c>
      <c r="F86" s="2" t="s">
        <v>71</v>
      </c>
      <c r="G86" s="2" t="s">
        <v>72</v>
      </c>
      <c r="H86" s="2" t="s">
        <v>84</v>
      </c>
      <c r="I86" s="2" t="s">
        <v>82</v>
      </c>
      <c r="J86" s="65" t="s">
        <v>78</v>
      </c>
      <c r="K86" s="65">
        <v>298</v>
      </c>
      <c r="L86" s="63">
        <v>1.7812169640873169E-3</v>
      </c>
      <c r="M86" s="63">
        <v>1.0158541442588568E-2</v>
      </c>
      <c r="N86" s="63">
        <v>7.2863360255878062E-3</v>
      </c>
      <c r="O86" s="63">
        <v>6.9393254224835122E-3</v>
      </c>
      <c r="P86" s="63">
        <v>9.7799598447787309E-3</v>
      </c>
      <c r="Q86" s="63">
        <v>1.0433209663327074E-2</v>
      </c>
      <c r="R86" s="63">
        <v>9.5065248437287125E-3</v>
      </c>
      <c r="S86" s="63">
        <v>4.4999247273685211E-3</v>
      </c>
      <c r="T86" s="63">
        <v>5.2820727061574273E-3</v>
      </c>
      <c r="U86" s="63">
        <v>5.1164930204716814E-3</v>
      </c>
      <c r="V86" s="63">
        <v>4.2521771527913406E-3</v>
      </c>
      <c r="W86" s="63">
        <v>4.1562057692748951E-3</v>
      </c>
      <c r="X86" s="65" t="s">
        <v>112</v>
      </c>
    </row>
    <row r="87" spans="1:24" x14ac:dyDescent="0.25">
      <c r="A87" s="63" t="s">
        <v>66</v>
      </c>
      <c r="B87" s="64" t="s">
        <v>67</v>
      </c>
      <c r="C87" s="2" t="s">
        <v>108</v>
      </c>
      <c r="D87" s="2" t="s">
        <v>69</v>
      </c>
      <c r="E87" s="2" t="s">
        <v>109</v>
      </c>
      <c r="F87" s="2" t="s">
        <v>71</v>
      </c>
      <c r="G87" s="2" t="s">
        <v>72</v>
      </c>
      <c r="H87" s="2" t="s">
        <v>86</v>
      </c>
      <c r="I87" s="2" t="s">
        <v>80</v>
      </c>
      <c r="J87" s="65" t="s">
        <v>75</v>
      </c>
      <c r="K87" s="65">
        <v>25</v>
      </c>
      <c r="L87" s="63">
        <v>6.198870922751827E-5</v>
      </c>
      <c r="M87" s="63">
        <v>8.183367754333982E-5</v>
      </c>
      <c r="N87" s="63">
        <v>1.0684256690646064E-4</v>
      </c>
      <c r="O87" s="63">
        <v>9.3370996402163031E-5</v>
      </c>
      <c r="P87" s="63">
        <v>7.6798221066298831E-5</v>
      </c>
      <c r="Q87" s="63">
        <v>9.335731106193212E-5</v>
      </c>
      <c r="R87" s="63">
        <v>1.0920217460419786E-4</v>
      </c>
      <c r="S87" s="63">
        <v>1.1518113987489988E-4</v>
      </c>
      <c r="T87" s="63">
        <v>1.1591084763397319E-4</v>
      </c>
      <c r="U87" s="63">
        <v>1.0961000673673797E-4</v>
      </c>
      <c r="V87" s="63">
        <v>1.1411442555681311E-4</v>
      </c>
      <c r="W87" s="63">
        <v>1.2133352006104321E-4</v>
      </c>
      <c r="X87" s="65" t="s">
        <v>113</v>
      </c>
    </row>
    <row r="88" spans="1:24" x14ac:dyDescent="0.25">
      <c r="A88" s="63" t="s">
        <v>66</v>
      </c>
      <c r="B88" s="64" t="s">
        <v>67</v>
      </c>
      <c r="C88" s="2" t="s">
        <v>108</v>
      </c>
      <c r="D88" s="2" t="s">
        <v>69</v>
      </c>
      <c r="E88" s="2" t="s">
        <v>109</v>
      </c>
      <c r="F88" s="2" t="s">
        <v>71</v>
      </c>
      <c r="G88" s="2" t="s">
        <v>72</v>
      </c>
      <c r="H88" s="2" t="s">
        <v>86</v>
      </c>
      <c r="I88" s="2" t="s">
        <v>80</v>
      </c>
      <c r="J88" s="65" t="s">
        <v>78</v>
      </c>
      <c r="K88" s="65">
        <v>298</v>
      </c>
      <c r="L88" s="63">
        <v>1.4547200334212977E-4</v>
      </c>
      <c r="M88" s="63">
        <v>1.9204318276260367E-4</v>
      </c>
      <c r="N88" s="63">
        <v>2.5073279388619022E-4</v>
      </c>
      <c r="O88" s="63">
        <v>2.1911838581641644E-4</v>
      </c>
      <c r="P88" s="63">
        <v>1.8023729871717871E-4</v>
      </c>
      <c r="Q88" s="63">
        <v>2.1908570355835008E-4</v>
      </c>
      <c r="R88" s="63">
        <v>2.562702032524013E-4</v>
      </c>
      <c r="S88" s="63">
        <v>2.6891559668581908E-4</v>
      </c>
      <c r="T88" s="63">
        <v>2.6819762454687946E-4</v>
      </c>
      <c r="U88" s="63">
        <v>2.5227591963974721E-4</v>
      </c>
      <c r="V88" s="63">
        <v>2.5804922176419186E-4</v>
      </c>
      <c r="W88" s="63">
        <v>2.7420484194678709E-4</v>
      </c>
      <c r="X88" s="65" t="s">
        <v>113</v>
      </c>
    </row>
    <row r="89" spans="1:24" x14ac:dyDescent="0.25">
      <c r="A89" s="63" t="s">
        <v>66</v>
      </c>
      <c r="B89" s="64" t="s">
        <v>67</v>
      </c>
      <c r="C89" s="2" t="s">
        <v>108</v>
      </c>
      <c r="D89" s="2" t="s">
        <v>69</v>
      </c>
      <c r="E89" s="2" t="s">
        <v>109</v>
      </c>
      <c r="F89" s="2" t="s">
        <v>71</v>
      </c>
      <c r="G89" s="2" t="s">
        <v>72</v>
      </c>
      <c r="H89" s="2" t="s">
        <v>86</v>
      </c>
      <c r="I89" s="2" t="s">
        <v>82</v>
      </c>
      <c r="J89" s="65" t="s">
        <v>75</v>
      </c>
      <c r="K89" s="65">
        <v>25</v>
      </c>
      <c r="L89" s="63">
        <v>0</v>
      </c>
      <c r="M89" s="63">
        <v>1.3521600000000003E-6</v>
      </c>
      <c r="N89" s="63">
        <v>1.2486399999999998E-6</v>
      </c>
      <c r="O89" s="63">
        <v>4.2229795817240577E-6</v>
      </c>
      <c r="P89" s="63">
        <v>5.3344019688714966E-6</v>
      </c>
      <c r="Q89" s="63">
        <v>5.1358521370843871E-6</v>
      </c>
      <c r="R89" s="63">
        <v>5.1713465814999665E-6</v>
      </c>
      <c r="S89" s="63">
        <v>6.4225033701439635E-6</v>
      </c>
      <c r="T89" s="63">
        <v>4.2174888516912409E-6</v>
      </c>
      <c r="U89" s="63">
        <v>3.4734266647234917E-6</v>
      </c>
      <c r="V89" s="63">
        <v>2.6993338875775811E-6</v>
      </c>
      <c r="W89" s="63">
        <v>2.8356439470760863E-6</v>
      </c>
      <c r="X89" s="65" t="s">
        <v>113</v>
      </c>
    </row>
    <row r="90" spans="1:24" x14ac:dyDescent="0.25">
      <c r="A90" s="63" t="s">
        <v>66</v>
      </c>
      <c r="B90" s="64" t="s">
        <v>67</v>
      </c>
      <c r="C90" s="2" t="s">
        <v>108</v>
      </c>
      <c r="D90" s="2" t="s">
        <v>69</v>
      </c>
      <c r="E90" s="2" t="s">
        <v>109</v>
      </c>
      <c r="F90" s="2" t="s">
        <v>71</v>
      </c>
      <c r="G90" s="2" t="s">
        <v>72</v>
      </c>
      <c r="H90" s="2" t="s">
        <v>86</v>
      </c>
      <c r="I90" s="2" t="s">
        <v>82</v>
      </c>
      <c r="J90" s="65" t="s">
        <v>78</v>
      </c>
      <c r="K90" s="65">
        <v>298</v>
      </c>
      <c r="L90" s="63">
        <v>0</v>
      </c>
      <c r="M90" s="63">
        <v>3.173181480000001E-6</v>
      </c>
      <c r="N90" s="63">
        <v>2.9302459199999996E-6</v>
      </c>
      <c r="O90" s="63">
        <v>9.9102773334109343E-6</v>
      </c>
      <c r="P90" s="63">
        <v>1.2518507820449185E-5</v>
      </c>
      <c r="Q90" s="63">
        <v>1.2052561002702784E-5</v>
      </c>
      <c r="R90" s="63">
        <v>1.2135857590135043E-5</v>
      </c>
      <c r="S90" s="63">
        <v>1.5072009783885344E-5</v>
      </c>
      <c r="T90" s="63">
        <v>9.8973919627064176E-6</v>
      </c>
      <c r="U90" s="63">
        <v>8.1512640254398528E-6</v>
      </c>
      <c r="V90" s="63">
        <v>6.334661800672689E-6</v>
      </c>
      <c r="W90" s="63">
        <v>6.6545474328008049E-6</v>
      </c>
      <c r="X90" s="65" t="s">
        <v>113</v>
      </c>
    </row>
    <row r="91" spans="1:24" x14ac:dyDescent="0.25">
      <c r="A91" s="63" t="s">
        <v>66</v>
      </c>
      <c r="B91" s="64" t="s">
        <v>67</v>
      </c>
      <c r="C91" s="2" t="s">
        <v>108</v>
      </c>
      <c r="D91" s="2" t="s">
        <v>69</v>
      </c>
      <c r="E91" s="2" t="s">
        <v>109</v>
      </c>
      <c r="F91" s="2" t="s">
        <v>71</v>
      </c>
      <c r="G91" s="2" t="s">
        <v>72</v>
      </c>
      <c r="H91" s="2" t="s">
        <v>88</v>
      </c>
      <c r="I91" s="2" t="s">
        <v>80</v>
      </c>
      <c r="J91" s="65" t="s">
        <v>75</v>
      </c>
      <c r="K91" s="65">
        <v>25</v>
      </c>
      <c r="L91" s="63">
        <v>2.4930604593641394E-4</v>
      </c>
      <c r="M91" s="63">
        <v>7.9186112685218982E-5</v>
      </c>
      <c r="N91" s="63">
        <v>1.8356544431886987E-4</v>
      </c>
      <c r="O91" s="63">
        <v>0</v>
      </c>
      <c r="P91" s="63">
        <v>0</v>
      </c>
      <c r="Q91" s="63">
        <v>0</v>
      </c>
      <c r="R91" s="63">
        <v>0</v>
      </c>
      <c r="S91" s="63">
        <v>0</v>
      </c>
      <c r="T91" s="63">
        <v>0</v>
      </c>
      <c r="U91" s="63">
        <v>0</v>
      </c>
      <c r="V91" s="63">
        <v>0</v>
      </c>
      <c r="W91" s="63">
        <v>0</v>
      </c>
      <c r="X91" s="65" t="s">
        <v>114</v>
      </c>
    </row>
    <row r="92" spans="1:24" x14ac:dyDescent="0.25">
      <c r="A92" s="63" t="s">
        <v>66</v>
      </c>
      <c r="B92" s="64" t="s">
        <v>67</v>
      </c>
      <c r="C92" s="2" t="s">
        <v>108</v>
      </c>
      <c r="D92" s="2" t="s">
        <v>69</v>
      </c>
      <c r="E92" s="2" t="s">
        <v>109</v>
      </c>
      <c r="F92" s="2" t="s">
        <v>71</v>
      </c>
      <c r="G92" s="2" t="s">
        <v>72</v>
      </c>
      <c r="H92" s="2" t="s">
        <v>88</v>
      </c>
      <c r="I92" s="2" t="s">
        <v>80</v>
      </c>
      <c r="J92" s="65" t="s">
        <v>77</v>
      </c>
      <c r="K92" s="65">
        <v>1</v>
      </c>
      <c r="L92" s="63">
        <v>7.5789877349329404E-2</v>
      </c>
      <c r="M92" s="63">
        <v>2.3728092658378785E-2</v>
      </c>
      <c r="N92" s="63">
        <v>5.4741570727113255E-2</v>
      </c>
      <c r="O92" s="63">
        <v>0</v>
      </c>
      <c r="P92" s="63">
        <v>0</v>
      </c>
      <c r="Q92" s="63">
        <v>0</v>
      </c>
      <c r="R92" s="63">
        <v>0</v>
      </c>
      <c r="S92" s="63">
        <v>0</v>
      </c>
      <c r="T92" s="63">
        <v>0</v>
      </c>
      <c r="U92" s="63">
        <v>0</v>
      </c>
      <c r="V92" s="63">
        <v>0</v>
      </c>
      <c r="W92" s="63">
        <v>0</v>
      </c>
      <c r="X92" s="65" t="s">
        <v>114</v>
      </c>
    </row>
    <row r="93" spans="1:24" x14ac:dyDescent="0.25">
      <c r="A93" s="63" t="s">
        <v>66</v>
      </c>
      <c r="B93" s="64" t="s">
        <v>67</v>
      </c>
      <c r="C93" s="2" t="s">
        <v>108</v>
      </c>
      <c r="D93" s="2" t="s">
        <v>69</v>
      </c>
      <c r="E93" s="2" t="s">
        <v>109</v>
      </c>
      <c r="F93" s="2" t="s">
        <v>71</v>
      </c>
      <c r="G93" s="2" t="s">
        <v>72</v>
      </c>
      <c r="H93" s="2" t="s">
        <v>88</v>
      </c>
      <c r="I93" s="2" t="s">
        <v>80</v>
      </c>
      <c r="J93" s="65" t="s">
        <v>78</v>
      </c>
      <c r="K93" s="65">
        <v>298</v>
      </c>
      <c r="L93" s="63">
        <v>4.4062747692973135E-4</v>
      </c>
      <c r="M93" s="63">
        <v>1.3729432192113603E-4</v>
      </c>
      <c r="N93" s="63">
        <v>3.1826910491358968E-4</v>
      </c>
      <c r="O93" s="63">
        <v>0</v>
      </c>
      <c r="P93" s="63">
        <v>0</v>
      </c>
      <c r="Q93" s="63">
        <v>0</v>
      </c>
      <c r="R93" s="63">
        <v>0</v>
      </c>
      <c r="S93" s="63">
        <v>0</v>
      </c>
      <c r="T93" s="63">
        <v>0</v>
      </c>
      <c r="U93" s="63">
        <v>0</v>
      </c>
      <c r="V93" s="63">
        <v>0</v>
      </c>
      <c r="W93" s="63">
        <v>0</v>
      </c>
      <c r="X93" s="65" t="s">
        <v>114</v>
      </c>
    </row>
    <row r="94" spans="1:24" x14ac:dyDescent="0.25">
      <c r="A94" s="63" t="s">
        <v>66</v>
      </c>
      <c r="B94" s="64" t="s">
        <v>67</v>
      </c>
      <c r="C94" s="2" t="s">
        <v>108</v>
      </c>
      <c r="D94" s="2" t="s">
        <v>69</v>
      </c>
      <c r="E94" s="2" t="s">
        <v>109</v>
      </c>
      <c r="F94" s="2" t="s">
        <v>71</v>
      </c>
      <c r="G94" s="2" t="s">
        <v>72</v>
      </c>
      <c r="H94" s="2" t="s">
        <v>88</v>
      </c>
      <c r="I94" s="2" t="s">
        <v>82</v>
      </c>
      <c r="J94" s="65" t="s">
        <v>75</v>
      </c>
      <c r="K94" s="65">
        <v>25</v>
      </c>
      <c r="L94" s="63">
        <v>3.5514780985247008E-3</v>
      </c>
      <c r="M94" s="63">
        <v>3.6545719089200509E-3</v>
      </c>
      <c r="N94" s="63">
        <v>3.3780724871022867E-3</v>
      </c>
      <c r="O94" s="63">
        <v>3.17747907322115E-3</v>
      </c>
      <c r="P94" s="63">
        <v>3.2961268785733624E-3</v>
      </c>
      <c r="Q94" s="63">
        <v>3.1665145914006858E-3</v>
      </c>
      <c r="R94" s="63">
        <v>3.1844933544257197E-3</v>
      </c>
      <c r="S94" s="63">
        <v>2.6621387599164198E-3</v>
      </c>
      <c r="T94" s="63">
        <v>2.9657089261569836E-3</v>
      </c>
      <c r="U94" s="63">
        <v>3.1889546635098351E-3</v>
      </c>
      <c r="V94" s="63">
        <v>2.8231717704988888E-3</v>
      </c>
      <c r="W94" s="63">
        <v>2.6104486394309405E-3</v>
      </c>
      <c r="X94" s="65" t="s">
        <v>114</v>
      </c>
    </row>
    <row r="95" spans="1:24" x14ac:dyDescent="0.25">
      <c r="A95" s="63" t="s">
        <v>66</v>
      </c>
      <c r="B95" s="64" t="s">
        <v>67</v>
      </c>
      <c r="C95" s="2" t="s">
        <v>108</v>
      </c>
      <c r="D95" s="2" t="s">
        <v>69</v>
      </c>
      <c r="E95" s="2" t="s">
        <v>109</v>
      </c>
      <c r="F95" s="2" t="s">
        <v>71</v>
      </c>
      <c r="G95" s="2" t="s">
        <v>72</v>
      </c>
      <c r="H95" s="2" t="s">
        <v>88</v>
      </c>
      <c r="I95" s="2" t="s">
        <v>82</v>
      </c>
      <c r="J95" s="65" t="s">
        <v>77</v>
      </c>
      <c r="K95" s="65">
        <v>1</v>
      </c>
      <c r="L95" s="63">
        <v>1.160395846668731</v>
      </c>
      <c r="M95" s="63">
        <v>1.1454622693778225</v>
      </c>
      <c r="N95" s="63">
        <v>1.1823579669907507</v>
      </c>
      <c r="O95" s="63">
        <v>1.1330871633480843</v>
      </c>
      <c r="P95" s="63">
        <v>1.112953101790451</v>
      </c>
      <c r="Q95" s="63">
        <v>1.1261960882879682</v>
      </c>
      <c r="R95" s="63">
        <v>1.1618638814458284</v>
      </c>
      <c r="S95" s="63">
        <v>0.97924838916031431</v>
      </c>
      <c r="T95" s="63">
        <v>1.1117849071700294</v>
      </c>
      <c r="U95" s="63">
        <v>1.2313856767371567</v>
      </c>
      <c r="V95" s="63">
        <v>1.0484570615400814</v>
      </c>
      <c r="W95" s="63">
        <v>0.89157801401255976</v>
      </c>
      <c r="X95" s="65" t="s">
        <v>114</v>
      </c>
    </row>
    <row r="96" spans="1:24" x14ac:dyDescent="0.25">
      <c r="A96" s="63" t="s">
        <v>66</v>
      </c>
      <c r="B96" s="64" t="s">
        <v>67</v>
      </c>
      <c r="C96" s="2" t="s">
        <v>108</v>
      </c>
      <c r="D96" s="2" t="s">
        <v>69</v>
      </c>
      <c r="E96" s="2" t="s">
        <v>109</v>
      </c>
      <c r="F96" s="2" t="s">
        <v>71</v>
      </c>
      <c r="G96" s="2" t="s">
        <v>72</v>
      </c>
      <c r="H96" s="2" t="s">
        <v>88</v>
      </c>
      <c r="I96" s="2" t="s">
        <v>82</v>
      </c>
      <c r="J96" s="65" t="s">
        <v>78</v>
      </c>
      <c r="K96" s="65">
        <v>298</v>
      </c>
      <c r="L96" s="63">
        <v>6.1576172995511909E-3</v>
      </c>
      <c r="M96" s="63">
        <v>6.3363632224475658E-3</v>
      </c>
      <c r="N96" s="63">
        <v>5.8569634976377112E-3</v>
      </c>
      <c r="O96" s="63">
        <v>5.5091709894976157E-3</v>
      </c>
      <c r="P96" s="63">
        <v>5.714884711650106E-3</v>
      </c>
      <c r="Q96" s="63">
        <v>5.4901605715630799E-3</v>
      </c>
      <c r="R96" s="63">
        <v>5.5213324777824832E-3</v>
      </c>
      <c r="S96" s="63">
        <v>4.6156645844659975E-3</v>
      </c>
      <c r="T96" s="63">
        <v>5.142000058151454E-3</v>
      </c>
      <c r="U96" s="63">
        <v>5.529067576587234E-3</v>
      </c>
      <c r="V96" s="63">
        <v>4.8948665460868002E-3</v>
      </c>
      <c r="W96" s="63">
        <v>4.5260433137478996E-3</v>
      </c>
      <c r="X96" s="65" t="s">
        <v>114</v>
      </c>
    </row>
    <row r="97" spans="1:24" x14ac:dyDescent="0.25">
      <c r="A97" s="63" t="s">
        <v>66</v>
      </c>
      <c r="B97" s="64" t="s">
        <v>67</v>
      </c>
      <c r="C97" s="2" t="s">
        <v>108</v>
      </c>
      <c r="D97" s="2" t="s">
        <v>69</v>
      </c>
      <c r="E97" s="2" t="s">
        <v>109</v>
      </c>
      <c r="F97" s="2" t="s">
        <v>71</v>
      </c>
      <c r="G97" s="2" t="s">
        <v>72</v>
      </c>
      <c r="H97" s="2" t="s">
        <v>90</v>
      </c>
      <c r="I97" s="2" t="s">
        <v>80</v>
      </c>
      <c r="J97" s="65" t="s">
        <v>75</v>
      </c>
      <c r="K97" s="65">
        <v>25</v>
      </c>
      <c r="L97" s="63">
        <v>8.8992783832330633E-6</v>
      </c>
      <c r="M97" s="63">
        <v>9.2880000000000008E-8</v>
      </c>
      <c r="N97" s="63">
        <v>1.2052000000000003E-6</v>
      </c>
      <c r="O97" s="63">
        <v>9.4827200000000013E-6</v>
      </c>
      <c r="P97" s="63">
        <v>1.3633840000000003E-5</v>
      </c>
      <c r="Q97" s="63">
        <v>1.1920000000000001E-5</v>
      </c>
      <c r="R97" s="63">
        <v>1.0544000000000001E-5</v>
      </c>
      <c r="S97" s="63">
        <v>5.2998399999999999E-6</v>
      </c>
      <c r="T97" s="63">
        <v>4.1852800000000007E-6</v>
      </c>
      <c r="U97" s="63">
        <v>7.5324799999999998E-6</v>
      </c>
      <c r="V97" s="63">
        <v>7.7978400000000012E-6</v>
      </c>
      <c r="W97" s="63">
        <v>2.1133440000000003E-5</v>
      </c>
      <c r="X97" s="65" t="s">
        <v>115</v>
      </c>
    </row>
    <row r="98" spans="1:24" x14ac:dyDescent="0.25">
      <c r="A98" s="63" t="s">
        <v>66</v>
      </c>
      <c r="B98" s="64" t="s">
        <v>67</v>
      </c>
      <c r="C98" s="2" t="s">
        <v>108</v>
      </c>
      <c r="D98" s="2" t="s">
        <v>69</v>
      </c>
      <c r="E98" s="2" t="s">
        <v>109</v>
      </c>
      <c r="F98" s="2" t="s">
        <v>71</v>
      </c>
      <c r="G98" s="2" t="s">
        <v>72</v>
      </c>
      <c r="H98" s="2" t="s">
        <v>90</v>
      </c>
      <c r="I98" s="2" t="s">
        <v>80</v>
      </c>
      <c r="J98" s="65" t="s">
        <v>78</v>
      </c>
      <c r="K98" s="65">
        <v>298</v>
      </c>
      <c r="L98" s="63">
        <v>2.0884381545852196E-5</v>
      </c>
      <c r="M98" s="63">
        <v>2.1796614000000001E-7</v>
      </c>
      <c r="N98" s="63">
        <v>2.8283030999999999E-6</v>
      </c>
      <c r="O98" s="63">
        <v>2.2253573159999997E-5</v>
      </c>
      <c r="P98" s="63">
        <v>3.1995214019999999E-5</v>
      </c>
      <c r="Q98" s="63">
        <v>2.7973259999999999E-5</v>
      </c>
      <c r="R98" s="63">
        <v>2.4744132000000003E-5</v>
      </c>
      <c r="S98" s="63">
        <v>1.2437399520000001E-5</v>
      </c>
      <c r="T98" s="63">
        <v>9.8218058400000006E-6</v>
      </c>
      <c r="U98" s="63">
        <v>1.7676847440000001E-5</v>
      </c>
      <c r="V98" s="63">
        <v>1.8299581020000001E-5</v>
      </c>
      <c r="W98" s="63">
        <v>4.9594900320000003E-5</v>
      </c>
      <c r="X98" s="65" t="s">
        <v>115</v>
      </c>
    </row>
    <row r="99" spans="1:24" x14ac:dyDescent="0.25">
      <c r="A99" s="63" t="s">
        <v>66</v>
      </c>
      <c r="B99" s="64" t="s">
        <v>67</v>
      </c>
      <c r="C99" s="2" t="s">
        <v>108</v>
      </c>
      <c r="D99" s="2" t="s">
        <v>69</v>
      </c>
      <c r="E99" s="2" t="s">
        <v>109</v>
      </c>
      <c r="F99" s="2" t="s">
        <v>71</v>
      </c>
      <c r="G99" s="2" t="s">
        <v>72</v>
      </c>
      <c r="H99" s="2" t="s">
        <v>92</v>
      </c>
      <c r="I99" s="2" t="s">
        <v>80</v>
      </c>
      <c r="J99" s="65" t="s">
        <v>75</v>
      </c>
      <c r="K99" s="65">
        <v>25</v>
      </c>
      <c r="L99" s="63">
        <v>2.8135077071060839E-9</v>
      </c>
      <c r="M99" s="63">
        <v>1.9916053861537289E-7</v>
      </c>
      <c r="N99" s="63">
        <v>2.7517104024785921E-7</v>
      </c>
      <c r="O99" s="63">
        <v>2.5364239350852701E-7</v>
      </c>
      <c r="P99" s="63">
        <v>3.855197142133398E-7</v>
      </c>
      <c r="Q99" s="63">
        <v>4.5239848789497932E-7</v>
      </c>
      <c r="R99" s="63">
        <v>4.3512304852202645E-7</v>
      </c>
      <c r="S99" s="63">
        <v>4.7213631868343015E-7</v>
      </c>
      <c r="T99" s="63">
        <v>5.542539441916837E-7</v>
      </c>
      <c r="U99" s="63">
        <v>2.4255428010194028E-7</v>
      </c>
      <c r="V99" s="63">
        <v>2.7002085970163929E-7</v>
      </c>
      <c r="W99" s="63">
        <v>2.5382478985261377E-7</v>
      </c>
      <c r="X99" s="65" t="s">
        <v>116</v>
      </c>
    </row>
    <row r="100" spans="1:24" x14ac:dyDescent="0.25">
      <c r="A100" s="63" t="s">
        <v>66</v>
      </c>
      <c r="B100" s="64" t="s">
        <v>67</v>
      </c>
      <c r="C100" s="2" t="s">
        <v>108</v>
      </c>
      <c r="D100" s="2" t="s">
        <v>69</v>
      </c>
      <c r="E100" s="2" t="s">
        <v>109</v>
      </c>
      <c r="F100" s="2" t="s">
        <v>71</v>
      </c>
      <c r="G100" s="2" t="s">
        <v>72</v>
      </c>
      <c r="H100" s="2" t="s">
        <v>92</v>
      </c>
      <c r="I100" s="2" t="s">
        <v>80</v>
      </c>
      <c r="J100" s="65" t="s">
        <v>77</v>
      </c>
      <c r="K100" s="65">
        <v>1</v>
      </c>
      <c r="L100" s="63">
        <v>2.8645495542301793E-6</v>
      </c>
      <c r="M100" s="63">
        <v>1.9568105377530185E-4</v>
      </c>
      <c r="N100" s="63">
        <v>2.7096683118631908E-4</v>
      </c>
      <c r="O100" s="63">
        <v>2.5013026483881987E-4</v>
      </c>
      <c r="P100" s="63">
        <v>3.8016528832192847E-4</v>
      </c>
      <c r="Q100" s="63">
        <v>4.4607484916971206E-4</v>
      </c>
      <c r="R100" s="63">
        <v>4.2908934224918766E-4</v>
      </c>
      <c r="S100" s="63">
        <v>4.6558936173101995E-4</v>
      </c>
      <c r="T100" s="63">
        <v>5.465682894988923E-4</v>
      </c>
      <c r="U100" s="63">
        <v>2.391908607511934E-4</v>
      </c>
      <c r="V100" s="63">
        <v>2.6627657044710998E-4</v>
      </c>
      <c r="W100" s="63">
        <v>2.5030508609999084E-4</v>
      </c>
      <c r="X100" s="65" t="s">
        <v>116</v>
      </c>
    </row>
    <row r="101" spans="1:24" x14ac:dyDescent="0.25">
      <c r="A101" s="63" t="s">
        <v>66</v>
      </c>
      <c r="B101" s="64" t="s">
        <v>67</v>
      </c>
      <c r="C101" s="2" t="s">
        <v>108</v>
      </c>
      <c r="D101" s="2" t="s">
        <v>69</v>
      </c>
      <c r="E101" s="2" t="s">
        <v>109</v>
      </c>
      <c r="F101" s="2" t="s">
        <v>71</v>
      </c>
      <c r="G101" s="2" t="s">
        <v>72</v>
      </c>
      <c r="H101" s="2" t="s">
        <v>92</v>
      </c>
      <c r="I101" s="2" t="s">
        <v>80</v>
      </c>
      <c r="J101" s="65" t="s">
        <v>78</v>
      </c>
      <c r="K101" s="65">
        <v>298</v>
      </c>
      <c r="L101" s="63">
        <v>6.6432452559853539E-9</v>
      </c>
      <c r="M101" s="63">
        <v>4.7479872405904891E-7</v>
      </c>
      <c r="N101" s="63">
        <v>6.5600775995089648E-7</v>
      </c>
      <c r="O101" s="63">
        <v>6.046834661243283E-7</v>
      </c>
      <c r="P101" s="63">
        <v>9.1907899868460195E-7</v>
      </c>
      <c r="Q101" s="63">
        <v>1.0785179951416306E-6</v>
      </c>
      <c r="R101" s="63">
        <v>1.037333347676511E-6</v>
      </c>
      <c r="S101" s="63">
        <v>1.1255729837412976E-6</v>
      </c>
      <c r="T101" s="63">
        <v>1.3213414029529741E-6</v>
      </c>
      <c r="U101" s="63">
        <v>5.7824940376302579E-7</v>
      </c>
      <c r="V101" s="63">
        <v>6.4372972952870815E-7</v>
      </c>
      <c r="W101" s="63">
        <v>6.0511829900863109E-7</v>
      </c>
      <c r="X101" s="65" t="s">
        <v>116</v>
      </c>
    </row>
    <row r="102" spans="1:24" x14ac:dyDescent="0.25">
      <c r="A102" s="63" t="s">
        <v>66</v>
      </c>
      <c r="B102" s="64" t="s">
        <v>67</v>
      </c>
      <c r="C102" s="2" t="s">
        <v>108</v>
      </c>
      <c r="D102" s="2" t="s">
        <v>69</v>
      </c>
      <c r="E102" s="2" t="s">
        <v>109</v>
      </c>
      <c r="F102" s="2" t="s">
        <v>71</v>
      </c>
      <c r="G102" s="2" t="s">
        <v>72</v>
      </c>
      <c r="H102" s="2" t="s">
        <v>92</v>
      </c>
      <c r="I102" s="2" t="s">
        <v>82</v>
      </c>
      <c r="J102" s="65" t="s">
        <v>75</v>
      </c>
      <c r="K102" s="65">
        <v>25</v>
      </c>
      <c r="L102" s="63">
        <v>1.0456850810912454E-7</v>
      </c>
      <c r="M102" s="63">
        <v>2.0631061903780358E-7</v>
      </c>
      <c r="N102" s="63">
        <v>7.5993869412896758E-8</v>
      </c>
      <c r="O102" s="63">
        <v>3.8279173208037579E-8</v>
      </c>
      <c r="P102" s="63">
        <v>5.6393364227650657E-7</v>
      </c>
      <c r="Q102" s="63">
        <v>8.5656173160224556E-8</v>
      </c>
      <c r="R102" s="63">
        <v>2.6460851509657478E-7</v>
      </c>
      <c r="S102" s="63">
        <v>2.5245990243952057E-7</v>
      </c>
      <c r="T102" s="63">
        <v>6.7879122567642228E-8</v>
      </c>
      <c r="U102" s="63">
        <v>3.5766365241727425E-8</v>
      </c>
      <c r="V102" s="63">
        <v>1.6262825982302006E-8</v>
      </c>
      <c r="W102" s="63">
        <v>1.3494585967529771E-8</v>
      </c>
      <c r="X102" s="65" t="s">
        <v>116</v>
      </c>
    </row>
    <row r="103" spans="1:24" x14ac:dyDescent="0.25">
      <c r="A103" s="63" t="s">
        <v>66</v>
      </c>
      <c r="B103" s="64" t="s">
        <v>67</v>
      </c>
      <c r="C103" s="2" t="s">
        <v>108</v>
      </c>
      <c r="D103" s="2" t="s">
        <v>69</v>
      </c>
      <c r="E103" s="2" t="s">
        <v>109</v>
      </c>
      <c r="F103" s="2" t="s">
        <v>71</v>
      </c>
      <c r="G103" s="2" t="s">
        <v>72</v>
      </c>
      <c r="H103" s="2" t="s">
        <v>92</v>
      </c>
      <c r="I103" s="2" t="s">
        <v>82</v>
      </c>
      <c r="J103" s="65" t="s">
        <v>77</v>
      </c>
      <c r="K103" s="65">
        <v>1</v>
      </c>
      <c r="L103" s="63">
        <v>1.1108718859622157E-4</v>
      </c>
      <c r="M103" s="63">
        <v>7.5094751496024693E-5</v>
      </c>
      <c r="N103" s="63">
        <v>7.492417204076674E-5</v>
      </c>
      <c r="O103" s="63">
        <v>1.2934270112156083E-4</v>
      </c>
      <c r="P103" s="63">
        <v>5.5588574286025833E-4</v>
      </c>
      <c r="Q103" s="63">
        <v>8.3577333447084576E-5</v>
      </c>
      <c r="R103" s="63">
        <v>2.5791281827094862E-4</v>
      </c>
      <c r="S103" s="63">
        <v>2.4895922059463591E-4</v>
      </c>
      <c r="T103" s="63">
        <v>6.692992638166716E-5</v>
      </c>
      <c r="U103" s="63">
        <v>3.3351619780510096E-5</v>
      </c>
      <c r="V103" s="63">
        <v>1.603793065871115E-5</v>
      </c>
      <c r="W103" s="63">
        <v>1.330682295100606E-5</v>
      </c>
      <c r="X103" s="65" t="s">
        <v>116</v>
      </c>
    </row>
    <row r="104" spans="1:24" x14ac:dyDescent="0.25">
      <c r="A104" s="63" t="s">
        <v>66</v>
      </c>
      <c r="B104" s="64" t="s">
        <v>67</v>
      </c>
      <c r="C104" s="2" t="s">
        <v>108</v>
      </c>
      <c r="D104" s="2" t="s">
        <v>69</v>
      </c>
      <c r="E104" s="2" t="s">
        <v>109</v>
      </c>
      <c r="F104" s="2" t="s">
        <v>71</v>
      </c>
      <c r="G104" s="2" t="s">
        <v>72</v>
      </c>
      <c r="H104" s="2" t="s">
        <v>92</v>
      </c>
      <c r="I104" s="2" t="s">
        <v>82</v>
      </c>
      <c r="J104" s="65" t="s">
        <v>78</v>
      </c>
      <c r="K104" s="65">
        <v>298</v>
      </c>
      <c r="L104" s="63">
        <v>2.4738785584213529E-7</v>
      </c>
      <c r="M104" s="63">
        <v>4.9099133135842817E-7</v>
      </c>
      <c r="N104" s="63">
        <v>1.8089729723811745E-7</v>
      </c>
      <c r="O104" s="63">
        <v>9.1257548927961596E-8</v>
      </c>
      <c r="P104" s="63">
        <v>1.3444178031871914E-6</v>
      </c>
      <c r="Q104" s="63">
        <v>2.0420431681397534E-7</v>
      </c>
      <c r="R104" s="63">
        <v>6.3082669999023438E-7</v>
      </c>
      <c r="S104" s="63">
        <v>6.0186440741581701E-7</v>
      </c>
      <c r="T104" s="63">
        <v>1.6182382820125907E-7</v>
      </c>
      <c r="U104" s="63">
        <v>8.5267014736278191E-8</v>
      </c>
      <c r="V104" s="63">
        <v>3.8770577141807984E-8</v>
      </c>
      <c r="W104" s="63">
        <v>3.217109294659097E-8</v>
      </c>
      <c r="X104" s="65" t="s">
        <v>116</v>
      </c>
    </row>
    <row r="105" spans="1:24" x14ac:dyDescent="0.25">
      <c r="A105" s="63" t="s">
        <v>66</v>
      </c>
      <c r="B105" s="64" t="s">
        <v>67</v>
      </c>
      <c r="C105" s="2" t="s">
        <v>108</v>
      </c>
      <c r="D105" s="2" t="s">
        <v>69</v>
      </c>
      <c r="E105" s="2" t="s">
        <v>109</v>
      </c>
      <c r="F105" s="2" t="s">
        <v>71</v>
      </c>
      <c r="G105" s="2" t="s">
        <v>72</v>
      </c>
      <c r="H105" s="2" t="s">
        <v>92</v>
      </c>
      <c r="I105" s="2" t="s">
        <v>83</v>
      </c>
      <c r="J105" s="65" t="s">
        <v>75</v>
      </c>
      <c r="K105" s="65">
        <v>25</v>
      </c>
      <c r="L105" s="63">
        <v>0</v>
      </c>
      <c r="M105" s="63">
        <v>0</v>
      </c>
      <c r="N105" s="63">
        <v>0</v>
      </c>
      <c r="O105" s="63">
        <v>0</v>
      </c>
      <c r="P105" s="63">
        <v>0</v>
      </c>
      <c r="Q105" s="63">
        <v>0</v>
      </c>
      <c r="R105" s="63">
        <v>0</v>
      </c>
      <c r="S105" s="63">
        <v>0</v>
      </c>
      <c r="T105" s="63">
        <v>0</v>
      </c>
      <c r="U105" s="63">
        <v>0</v>
      </c>
      <c r="V105" s="63">
        <v>5.949516339230661E-10</v>
      </c>
      <c r="W105" s="63">
        <v>8.4576650183063661E-10</v>
      </c>
      <c r="X105" s="65" t="s">
        <v>116</v>
      </c>
    </row>
    <row r="106" spans="1:24" x14ac:dyDescent="0.25">
      <c r="A106" s="63" t="s">
        <v>66</v>
      </c>
      <c r="B106" s="64" t="s">
        <v>67</v>
      </c>
      <c r="C106" s="2" t="s">
        <v>108</v>
      </c>
      <c r="D106" s="2" t="s">
        <v>69</v>
      </c>
      <c r="E106" s="2" t="s">
        <v>109</v>
      </c>
      <c r="F106" s="2" t="s">
        <v>71</v>
      </c>
      <c r="G106" s="2" t="s">
        <v>72</v>
      </c>
      <c r="H106" s="2" t="s">
        <v>92</v>
      </c>
      <c r="I106" s="2" t="s">
        <v>83</v>
      </c>
      <c r="J106" s="65" t="s">
        <v>77</v>
      </c>
      <c r="K106" s="65">
        <v>1</v>
      </c>
      <c r="L106" s="63">
        <v>0</v>
      </c>
      <c r="M106" s="63">
        <v>0</v>
      </c>
      <c r="N106" s="63">
        <v>0</v>
      </c>
      <c r="O106" s="63">
        <v>0</v>
      </c>
      <c r="P106" s="63">
        <v>0</v>
      </c>
      <c r="Q106" s="63">
        <v>0</v>
      </c>
      <c r="R106" s="63">
        <v>0</v>
      </c>
      <c r="S106" s="63">
        <v>0</v>
      </c>
      <c r="T106" s="63">
        <v>0</v>
      </c>
      <c r="U106" s="63">
        <v>0</v>
      </c>
      <c r="V106" s="63">
        <v>5.8670163793266633E-7</v>
      </c>
      <c r="W106" s="63">
        <v>8.3403853967191833E-7</v>
      </c>
      <c r="X106" s="65" t="s">
        <v>116</v>
      </c>
    </row>
    <row r="107" spans="1:24" x14ac:dyDescent="0.25">
      <c r="A107" s="63" t="s">
        <v>66</v>
      </c>
      <c r="B107" s="64" t="s">
        <v>67</v>
      </c>
      <c r="C107" s="2" t="s">
        <v>108</v>
      </c>
      <c r="D107" s="2" t="s">
        <v>69</v>
      </c>
      <c r="E107" s="2" t="s">
        <v>109</v>
      </c>
      <c r="F107" s="2" t="s">
        <v>71</v>
      </c>
      <c r="G107" s="2" t="s">
        <v>72</v>
      </c>
      <c r="H107" s="2" t="s">
        <v>92</v>
      </c>
      <c r="I107" s="2" t="s">
        <v>83</v>
      </c>
      <c r="J107" s="65" t="s">
        <v>78</v>
      </c>
      <c r="K107" s="65">
        <v>298</v>
      </c>
      <c r="L107" s="63">
        <v>0</v>
      </c>
      <c r="M107" s="63">
        <v>0</v>
      </c>
      <c r="N107" s="63">
        <v>0</v>
      </c>
      <c r="O107" s="63">
        <v>0</v>
      </c>
      <c r="P107" s="63">
        <v>0</v>
      </c>
      <c r="Q107" s="63">
        <v>0</v>
      </c>
      <c r="R107" s="63">
        <v>0</v>
      </c>
      <c r="S107" s="63">
        <v>0</v>
      </c>
      <c r="T107" s="63">
        <v>0</v>
      </c>
      <c r="U107" s="63">
        <v>0</v>
      </c>
      <c r="V107" s="63">
        <v>1.4183646952725899E-9</v>
      </c>
      <c r="W107" s="63">
        <v>2.0163073403642372E-9</v>
      </c>
      <c r="X107" s="65" t="s">
        <v>116</v>
      </c>
    </row>
    <row r="108" spans="1:24" x14ac:dyDescent="0.25">
      <c r="A108" s="63" t="s">
        <v>66</v>
      </c>
      <c r="B108" s="64" t="s">
        <v>67</v>
      </c>
      <c r="C108" s="2" t="s">
        <v>108</v>
      </c>
      <c r="D108" s="2" t="s">
        <v>69</v>
      </c>
      <c r="E108" s="2" t="s">
        <v>109</v>
      </c>
      <c r="F108" s="2" t="s">
        <v>71</v>
      </c>
      <c r="G108" s="2" t="s">
        <v>72</v>
      </c>
      <c r="H108" s="2" t="s">
        <v>94</v>
      </c>
      <c r="I108" s="2" t="s">
        <v>82</v>
      </c>
      <c r="J108" s="65" t="s">
        <v>75</v>
      </c>
      <c r="K108" s="65">
        <v>25</v>
      </c>
      <c r="L108" s="63">
        <v>2.3046937197218627E-7</v>
      </c>
      <c r="M108" s="63">
        <v>2.7513657622152874E-7</v>
      </c>
      <c r="N108" s="63">
        <v>4.459932773630962E-7</v>
      </c>
      <c r="O108" s="63">
        <v>4.1832527339982556E-7</v>
      </c>
      <c r="P108" s="63">
        <v>0</v>
      </c>
      <c r="Q108" s="63">
        <v>0</v>
      </c>
      <c r="R108" s="63">
        <v>0</v>
      </c>
      <c r="S108" s="63">
        <v>0</v>
      </c>
      <c r="T108" s="63">
        <v>0</v>
      </c>
      <c r="U108" s="63">
        <v>0</v>
      </c>
      <c r="V108" s="63">
        <v>0</v>
      </c>
      <c r="W108" s="63">
        <v>0</v>
      </c>
      <c r="X108" s="65" t="s">
        <v>117</v>
      </c>
    </row>
    <row r="109" spans="1:24" x14ac:dyDescent="0.25">
      <c r="A109" s="63" t="s">
        <v>66</v>
      </c>
      <c r="B109" s="64" t="s">
        <v>67</v>
      </c>
      <c r="C109" s="2" t="s">
        <v>108</v>
      </c>
      <c r="D109" s="2" t="s">
        <v>69</v>
      </c>
      <c r="E109" s="2" t="s">
        <v>109</v>
      </c>
      <c r="F109" s="2" t="s">
        <v>71</v>
      </c>
      <c r="G109" s="2" t="s">
        <v>72</v>
      </c>
      <c r="H109" s="2" t="s">
        <v>94</v>
      </c>
      <c r="I109" s="2" t="s">
        <v>82</v>
      </c>
      <c r="J109" s="65" t="s">
        <v>77</v>
      </c>
      <c r="K109" s="65">
        <v>1</v>
      </c>
      <c r="L109" s="63">
        <v>2.2231451521302197E-4</v>
      </c>
      <c r="M109" s="63">
        <v>2.5458112333487495E-4</v>
      </c>
      <c r="N109" s="63">
        <v>4.6084058071928371E-4</v>
      </c>
      <c r="O109" s="63">
        <v>4.4038964424829714E-4</v>
      </c>
      <c r="P109" s="63">
        <v>0</v>
      </c>
      <c r="Q109" s="63">
        <v>0</v>
      </c>
      <c r="R109" s="63">
        <v>0</v>
      </c>
      <c r="S109" s="63">
        <v>0</v>
      </c>
      <c r="T109" s="63">
        <v>0</v>
      </c>
      <c r="U109" s="63">
        <v>0</v>
      </c>
      <c r="V109" s="63">
        <v>0</v>
      </c>
      <c r="W109" s="63">
        <v>0</v>
      </c>
      <c r="X109" s="65" t="s">
        <v>117</v>
      </c>
    </row>
    <row r="110" spans="1:24" x14ac:dyDescent="0.25">
      <c r="A110" s="63" t="s">
        <v>66</v>
      </c>
      <c r="B110" s="64" t="s">
        <v>67</v>
      </c>
      <c r="C110" s="2" t="s">
        <v>108</v>
      </c>
      <c r="D110" s="2" t="s">
        <v>69</v>
      </c>
      <c r="E110" s="2" t="s">
        <v>109</v>
      </c>
      <c r="F110" s="2" t="s">
        <v>71</v>
      </c>
      <c r="G110" s="2" t="s">
        <v>72</v>
      </c>
      <c r="H110" s="2" t="s">
        <v>94</v>
      </c>
      <c r="I110" s="2" t="s">
        <v>82</v>
      </c>
      <c r="J110" s="65" t="s">
        <v>78</v>
      </c>
      <c r="K110" s="65">
        <v>298</v>
      </c>
      <c r="L110" s="63">
        <v>5.4943898278169191E-7</v>
      </c>
      <c r="M110" s="63">
        <v>6.5592559771212457E-7</v>
      </c>
      <c r="N110" s="63">
        <v>1.0632479732336213E-6</v>
      </c>
      <c r="O110" s="63">
        <v>9.9728745178518416E-7</v>
      </c>
      <c r="P110" s="63">
        <v>0</v>
      </c>
      <c r="Q110" s="63">
        <v>0</v>
      </c>
      <c r="R110" s="63">
        <v>0</v>
      </c>
      <c r="S110" s="63">
        <v>0</v>
      </c>
      <c r="T110" s="63">
        <v>0</v>
      </c>
      <c r="U110" s="63">
        <v>0</v>
      </c>
      <c r="V110" s="63">
        <v>0</v>
      </c>
      <c r="W110" s="63">
        <v>0</v>
      </c>
      <c r="X110" s="65" t="s">
        <v>117</v>
      </c>
    </row>
    <row r="111" spans="1:24" x14ac:dyDescent="0.25">
      <c r="A111" s="63" t="s">
        <v>66</v>
      </c>
      <c r="B111" s="64" t="s">
        <v>67</v>
      </c>
      <c r="C111" s="2" t="s">
        <v>108</v>
      </c>
      <c r="D111" s="2" t="s">
        <v>69</v>
      </c>
      <c r="E111" s="2" t="s">
        <v>109</v>
      </c>
      <c r="F111" s="2" t="s">
        <v>71</v>
      </c>
      <c r="G111" s="2" t="s">
        <v>72</v>
      </c>
      <c r="H111" s="2" t="s">
        <v>96</v>
      </c>
      <c r="I111" s="2" t="s">
        <v>80</v>
      </c>
      <c r="J111" s="65" t="s">
        <v>75</v>
      </c>
      <c r="K111" s="65">
        <v>25</v>
      </c>
      <c r="L111" s="63">
        <v>0</v>
      </c>
      <c r="M111" s="63">
        <v>0</v>
      </c>
      <c r="N111" s="63">
        <v>0</v>
      </c>
      <c r="O111" s="63">
        <v>0</v>
      </c>
      <c r="P111" s="63">
        <v>8.0710400000000006E-6</v>
      </c>
      <c r="Q111" s="63">
        <v>7.8652799999999993E-6</v>
      </c>
      <c r="R111" s="63">
        <v>0</v>
      </c>
      <c r="S111" s="63">
        <v>0</v>
      </c>
      <c r="T111" s="63">
        <v>0</v>
      </c>
      <c r="U111" s="63">
        <v>0</v>
      </c>
      <c r="V111" s="63">
        <v>0</v>
      </c>
      <c r="W111" s="63">
        <v>0</v>
      </c>
      <c r="X111" s="65" t="s">
        <v>118</v>
      </c>
    </row>
    <row r="112" spans="1:24" x14ac:dyDescent="0.25">
      <c r="A112" s="63" t="s">
        <v>66</v>
      </c>
      <c r="B112" s="64" t="s">
        <v>67</v>
      </c>
      <c r="C112" s="2" t="s">
        <v>108</v>
      </c>
      <c r="D112" s="2" t="s">
        <v>69</v>
      </c>
      <c r="E112" s="2" t="s">
        <v>109</v>
      </c>
      <c r="F112" s="2" t="s">
        <v>71</v>
      </c>
      <c r="G112" s="2" t="s">
        <v>72</v>
      </c>
      <c r="H112" s="2" t="s">
        <v>96</v>
      </c>
      <c r="I112" s="2" t="s">
        <v>80</v>
      </c>
      <c r="J112" s="65" t="s">
        <v>78</v>
      </c>
      <c r="K112" s="65">
        <v>298</v>
      </c>
      <c r="L112" s="63">
        <v>0</v>
      </c>
      <c r="M112" s="63">
        <v>0</v>
      </c>
      <c r="N112" s="63">
        <v>0</v>
      </c>
      <c r="O112" s="63">
        <v>0</v>
      </c>
      <c r="P112" s="63">
        <v>1.8940713120000003E-5</v>
      </c>
      <c r="Q112" s="63">
        <v>1.8457845840000003E-5</v>
      </c>
      <c r="R112" s="63">
        <v>0</v>
      </c>
      <c r="S112" s="63">
        <v>0</v>
      </c>
      <c r="T112" s="63">
        <v>0</v>
      </c>
      <c r="U112" s="63">
        <v>0</v>
      </c>
      <c r="V112" s="63">
        <v>0</v>
      </c>
      <c r="W112" s="63">
        <v>0</v>
      </c>
      <c r="X112" s="65" t="s">
        <v>118</v>
      </c>
    </row>
    <row r="113" spans="1:24" x14ac:dyDescent="0.25">
      <c r="A113" s="63" t="s">
        <v>66</v>
      </c>
      <c r="B113" s="64" t="s">
        <v>67</v>
      </c>
      <c r="C113" s="2" t="s">
        <v>108</v>
      </c>
      <c r="D113" s="2" t="s">
        <v>69</v>
      </c>
      <c r="E113" s="2" t="s">
        <v>109</v>
      </c>
      <c r="F113" s="2" t="s">
        <v>71</v>
      </c>
      <c r="G113" s="2" t="s">
        <v>72</v>
      </c>
      <c r="H113" s="2" t="s">
        <v>98</v>
      </c>
      <c r="I113" s="2" t="s">
        <v>80</v>
      </c>
      <c r="J113" s="65" t="s">
        <v>75</v>
      </c>
      <c r="K113" s="65">
        <v>25</v>
      </c>
      <c r="L113" s="63">
        <v>1.2998302169814652E-3</v>
      </c>
      <c r="M113" s="63">
        <v>1.1316022147192918E-3</v>
      </c>
      <c r="N113" s="63">
        <v>1.0320641183391285E-3</v>
      </c>
      <c r="O113" s="63">
        <v>8.8051784673170942E-4</v>
      </c>
      <c r="P113" s="63">
        <v>8.1357576245030426E-4</v>
      </c>
      <c r="Q113" s="63">
        <v>5.5649181811658207E-4</v>
      </c>
      <c r="R113" s="63">
        <v>5.9895733239838367E-4</v>
      </c>
      <c r="S113" s="63">
        <v>4.9086383338756351E-4</v>
      </c>
      <c r="T113" s="63">
        <v>3.910599024502735E-4</v>
      </c>
      <c r="U113" s="63">
        <v>3.3902336133453823E-4</v>
      </c>
      <c r="V113" s="63">
        <v>2.5666213182180808E-4</v>
      </c>
      <c r="W113" s="63">
        <v>2.2168445691084609E-4</v>
      </c>
      <c r="X113" s="65" t="s">
        <v>119</v>
      </c>
    </row>
    <row r="114" spans="1:24" x14ac:dyDescent="0.25">
      <c r="A114" s="63" t="s">
        <v>66</v>
      </c>
      <c r="B114" s="64" t="s">
        <v>67</v>
      </c>
      <c r="C114" s="2" t="s">
        <v>108</v>
      </c>
      <c r="D114" s="2" t="s">
        <v>69</v>
      </c>
      <c r="E114" s="2" t="s">
        <v>109</v>
      </c>
      <c r="F114" s="2" t="s">
        <v>71</v>
      </c>
      <c r="G114" s="2" t="s">
        <v>72</v>
      </c>
      <c r="H114" s="2" t="s">
        <v>98</v>
      </c>
      <c r="I114" s="2" t="s">
        <v>80</v>
      </c>
      <c r="J114" s="65" t="s">
        <v>77</v>
      </c>
      <c r="K114" s="65">
        <v>1</v>
      </c>
      <c r="L114" s="63">
        <v>2.7852960963085631</v>
      </c>
      <c r="M114" s="63">
        <v>2.4141118179516878</v>
      </c>
      <c r="N114" s="63">
        <v>2.1960971220817735</v>
      </c>
      <c r="O114" s="63">
        <v>1.8746196427736801</v>
      </c>
      <c r="P114" s="63">
        <v>1.7326107908129478</v>
      </c>
      <c r="Q114" s="63">
        <v>1.1818685244612739</v>
      </c>
      <c r="R114" s="63">
        <v>1.2730742646492534</v>
      </c>
      <c r="S114" s="63">
        <v>1.0454211008001382</v>
      </c>
      <c r="T114" s="63">
        <v>0.83184825791516492</v>
      </c>
      <c r="U114" s="63">
        <v>0.72331766858938895</v>
      </c>
      <c r="V114" s="63">
        <v>0.54694009915188757</v>
      </c>
      <c r="W114" s="63">
        <v>0.47238217687414591</v>
      </c>
      <c r="X114" s="65" t="s">
        <v>119</v>
      </c>
    </row>
    <row r="115" spans="1:24" x14ac:dyDescent="0.25">
      <c r="A115" s="63" t="s">
        <v>66</v>
      </c>
      <c r="B115" s="64" t="s">
        <v>67</v>
      </c>
      <c r="C115" s="2" t="s">
        <v>108</v>
      </c>
      <c r="D115" s="2" t="s">
        <v>69</v>
      </c>
      <c r="E115" s="2" t="s">
        <v>109</v>
      </c>
      <c r="F115" s="2" t="s">
        <v>71</v>
      </c>
      <c r="G115" s="2" t="s">
        <v>72</v>
      </c>
      <c r="H115" s="2" t="s">
        <v>98</v>
      </c>
      <c r="I115" s="2" t="s">
        <v>80</v>
      </c>
      <c r="J115" s="65" t="s">
        <v>78</v>
      </c>
      <c r="K115" s="65">
        <v>298</v>
      </c>
      <c r="L115" s="63">
        <v>1.5493861601287319E-3</v>
      </c>
      <c r="M115" s="63">
        <v>1.34886983994327E-3</v>
      </c>
      <c r="N115" s="63">
        <v>1.23022042906895E-3</v>
      </c>
      <c r="O115" s="63">
        <v>1.0495772732980668E-3</v>
      </c>
      <c r="P115" s="63">
        <v>9.6978230884453619E-4</v>
      </c>
      <c r="Q115" s="63">
        <v>6.6333871146295189E-4</v>
      </c>
      <c r="R115" s="63">
        <v>7.1394973443449062E-4</v>
      </c>
      <c r="S115" s="63">
        <v>5.8510536417293556E-4</v>
      </c>
      <c r="T115" s="63">
        <v>4.6613932912865783E-4</v>
      </c>
      <c r="U115" s="63">
        <v>4.0411671925561095E-4</v>
      </c>
      <c r="V115" s="63">
        <v>3.0594126113874778E-4</v>
      </c>
      <c r="W115" s="63">
        <v>2.6424828108410024E-4</v>
      </c>
      <c r="X115" s="65" t="s">
        <v>119</v>
      </c>
    </row>
    <row r="116" spans="1:24" x14ac:dyDescent="0.25">
      <c r="A116" s="63" t="s">
        <v>66</v>
      </c>
      <c r="B116" s="64" t="s">
        <v>67</v>
      </c>
      <c r="C116" s="2" t="s">
        <v>108</v>
      </c>
      <c r="D116" s="2" t="s">
        <v>69</v>
      </c>
      <c r="E116" s="2" t="s">
        <v>109</v>
      </c>
      <c r="F116" s="2" t="s">
        <v>71</v>
      </c>
      <c r="G116" s="2" t="s">
        <v>72</v>
      </c>
      <c r="H116" s="2" t="s">
        <v>98</v>
      </c>
      <c r="I116" s="2" t="s">
        <v>74</v>
      </c>
      <c r="J116" s="65" t="s">
        <v>75</v>
      </c>
      <c r="K116" s="65">
        <v>25</v>
      </c>
      <c r="L116" s="63">
        <v>3.0680451979685984E-4</v>
      </c>
      <c r="M116" s="63">
        <v>3.5212975511188471E-4</v>
      </c>
      <c r="N116" s="63">
        <v>3.6133049377405499E-4</v>
      </c>
      <c r="O116" s="63">
        <v>3.9599322915914763E-4</v>
      </c>
      <c r="P116" s="63">
        <v>3.8417163832322359E-4</v>
      </c>
      <c r="Q116" s="63">
        <v>3.8495689661395793E-4</v>
      </c>
      <c r="R116" s="63">
        <v>4.1882083835936693E-4</v>
      </c>
      <c r="S116" s="63">
        <v>4.4696391570280989E-4</v>
      </c>
      <c r="T116" s="63">
        <v>4.1230239521916932E-4</v>
      </c>
      <c r="U116" s="63">
        <v>3.9451847620246852E-4</v>
      </c>
      <c r="V116" s="63">
        <v>3.5222693305489596E-4</v>
      </c>
      <c r="W116" s="63">
        <v>3.0055680965171324E-4</v>
      </c>
      <c r="X116" s="65" t="s">
        <v>119</v>
      </c>
    </row>
    <row r="117" spans="1:24" x14ac:dyDescent="0.25">
      <c r="A117" s="63" t="s">
        <v>66</v>
      </c>
      <c r="B117" s="64" t="s">
        <v>67</v>
      </c>
      <c r="C117" s="2" t="s">
        <v>108</v>
      </c>
      <c r="D117" s="2" t="s">
        <v>69</v>
      </c>
      <c r="E117" s="2" t="s">
        <v>109</v>
      </c>
      <c r="F117" s="2" t="s">
        <v>71</v>
      </c>
      <c r="G117" s="2" t="s">
        <v>72</v>
      </c>
      <c r="H117" s="2" t="s">
        <v>98</v>
      </c>
      <c r="I117" s="2" t="s">
        <v>74</v>
      </c>
      <c r="J117" s="65" t="s">
        <v>77</v>
      </c>
      <c r="K117" s="65">
        <v>1</v>
      </c>
      <c r="L117" s="63">
        <v>0.67234273985996251</v>
      </c>
      <c r="M117" s="63">
        <v>0.85897641363694877</v>
      </c>
      <c r="N117" s="63">
        <v>0.81014817088094704</v>
      </c>
      <c r="O117" s="63">
        <v>0.8619167912100657</v>
      </c>
      <c r="P117" s="63">
        <v>0.84741714489223341</v>
      </c>
      <c r="Q117" s="63">
        <v>0.84058912553283838</v>
      </c>
      <c r="R117" s="63">
        <v>0.89518084137033083</v>
      </c>
      <c r="S117" s="63">
        <v>0.95320741677728427</v>
      </c>
      <c r="T117" s="63">
        <v>0.87849978260046102</v>
      </c>
      <c r="U117" s="63">
        <v>0.83972475219614862</v>
      </c>
      <c r="V117" s="63">
        <v>0.74979962071583506</v>
      </c>
      <c r="W117" s="63">
        <v>0.64068000161051952</v>
      </c>
      <c r="X117" s="65" t="s">
        <v>119</v>
      </c>
    </row>
    <row r="118" spans="1:24" x14ac:dyDescent="0.25">
      <c r="A118" s="63" t="s">
        <v>66</v>
      </c>
      <c r="B118" s="64" t="s">
        <v>67</v>
      </c>
      <c r="C118" s="2" t="s">
        <v>108</v>
      </c>
      <c r="D118" s="2" t="s">
        <v>69</v>
      </c>
      <c r="E118" s="2" t="s">
        <v>109</v>
      </c>
      <c r="F118" s="2" t="s">
        <v>71</v>
      </c>
      <c r="G118" s="2" t="s">
        <v>72</v>
      </c>
      <c r="H118" s="2" t="s">
        <v>98</v>
      </c>
      <c r="I118" s="2" t="s">
        <v>74</v>
      </c>
      <c r="J118" s="65" t="s">
        <v>78</v>
      </c>
      <c r="K118" s="65">
        <v>298</v>
      </c>
      <c r="L118" s="63">
        <v>3.6515406606226831E-4</v>
      </c>
      <c r="M118" s="63">
        <v>4.7391663420585993E-4</v>
      </c>
      <c r="N118" s="63">
        <v>4.5498858589944607E-4</v>
      </c>
      <c r="O118" s="63">
        <v>4.785325462672221E-4</v>
      </c>
      <c r="P118" s="63">
        <v>4.7059767647088078E-4</v>
      </c>
      <c r="Q118" s="63">
        <v>4.6778040446512865E-4</v>
      </c>
      <c r="R118" s="63">
        <v>4.9923443838089743E-4</v>
      </c>
      <c r="S118" s="63">
        <v>5.3309536261249161E-4</v>
      </c>
      <c r="T118" s="63">
        <v>4.9146445561944392E-4</v>
      </c>
      <c r="U118" s="63">
        <v>4.6947712151980072E-4</v>
      </c>
      <c r="V118" s="63">
        <v>4.2065702992280773E-4</v>
      </c>
      <c r="W118" s="63">
        <v>3.5953103534421709E-4</v>
      </c>
      <c r="X118" s="65" t="s">
        <v>119</v>
      </c>
    </row>
    <row r="119" spans="1:24" x14ac:dyDescent="0.25">
      <c r="A119" s="63" t="s">
        <v>66</v>
      </c>
      <c r="B119" s="64" t="s">
        <v>67</v>
      </c>
      <c r="C119" s="2" t="s">
        <v>108</v>
      </c>
      <c r="D119" s="2" t="s">
        <v>69</v>
      </c>
      <c r="E119" s="2" t="s">
        <v>109</v>
      </c>
      <c r="F119" s="2" t="s">
        <v>71</v>
      </c>
      <c r="G119" s="2" t="s">
        <v>72</v>
      </c>
      <c r="H119" s="2" t="s">
        <v>98</v>
      </c>
      <c r="I119" s="2" t="s">
        <v>82</v>
      </c>
      <c r="J119" s="65" t="s">
        <v>75</v>
      </c>
      <c r="K119" s="65">
        <v>25</v>
      </c>
      <c r="L119" s="63">
        <v>2.8383614714435024E-4</v>
      </c>
      <c r="M119" s="63">
        <v>2.5959234760823875E-4</v>
      </c>
      <c r="N119" s="63">
        <v>3.2303306371188963E-4</v>
      </c>
      <c r="O119" s="63">
        <v>3.1728826344546151E-4</v>
      </c>
      <c r="P119" s="63">
        <v>2.8760824420848933E-4</v>
      </c>
      <c r="Q119" s="63">
        <v>3.2401789997686241E-4</v>
      </c>
      <c r="R119" s="63">
        <v>3.3651624194162415E-4</v>
      </c>
      <c r="S119" s="63">
        <v>2.6958140124373888E-4</v>
      </c>
      <c r="T119" s="63">
        <v>3.119469628621352E-4</v>
      </c>
      <c r="U119" s="63">
        <v>3.2118872834403496E-4</v>
      </c>
      <c r="V119" s="63">
        <v>3.059153849861406E-4</v>
      </c>
      <c r="W119" s="63">
        <v>2.8965891365457993E-4</v>
      </c>
      <c r="X119" s="65" t="s">
        <v>119</v>
      </c>
    </row>
    <row r="120" spans="1:24" x14ac:dyDescent="0.25">
      <c r="A120" s="63" t="s">
        <v>66</v>
      </c>
      <c r="B120" s="64" t="s">
        <v>67</v>
      </c>
      <c r="C120" s="2" t="s">
        <v>108</v>
      </c>
      <c r="D120" s="2" t="s">
        <v>69</v>
      </c>
      <c r="E120" s="2" t="s">
        <v>109</v>
      </c>
      <c r="F120" s="2" t="s">
        <v>71</v>
      </c>
      <c r="G120" s="2" t="s">
        <v>72</v>
      </c>
      <c r="H120" s="2" t="s">
        <v>98</v>
      </c>
      <c r="I120" s="2" t="s">
        <v>82</v>
      </c>
      <c r="J120" s="65" t="s">
        <v>77</v>
      </c>
      <c r="K120" s="65">
        <v>1</v>
      </c>
      <c r="L120" s="63">
        <v>0.60167528272580528</v>
      </c>
      <c r="M120" s="63">
        <v>0.54984502904877308</v>
      </c>
      <c r="N120" s="63">
        <v>0.6858719885102551</v>
      </c>
      <c r="O120" s="63">
        <v>0.67366890590719708</v>
      </c>
      <c r="P120" s="63">
        <v>0.60999963872799745</v>
      </c>
      <c r="Q120" s="63">
        <v>0.68791505560466326</v>
      </c>
      <c r="R120" s="63">
        <v>0.71529524095894292</v>
      </c>
      <c r="S120" s="63">
        <v>0.57282819177321731</v>
      </c>
      <c r="T120" s="63">
        <v>0.66664885373125637</v>
      </c>
      <c r="U120" s="63">
        <v>0.68344294308398768</v>
      </c>
      <c r="V120" s="63">
        <v>0.65402194643066847</v>
      </c>
      <c r="W120" s="63">
        <v>0.61431329060713602</v>
      </c>
      <c r="X120" s="65" t="s">
        <v>119</v>
      </c>
    </row>
    <row r="121" spans="1:24" x14ac:dyDescent="0.25">
      <c r="A121" s="63" t="s">
        <v>66</v>
      </c>
      <c r="B121" s="64" t="s">
        <v>67</v>
      </c>
      <c r="C121" s="2" t="s">
        <v>108</v>
      </c>
      <c r="D121" s="2" t="s">
        <v>69</v>
      </c>
      <c r="E121" s="2" t="s">
        <v>109</v>
      </c>
      <c r="F121" s="2" t="s">
        <v>71</v>
      </c>
      <c r="G121" s="2" t="s">
        <v>72</v>
      </c>
      <c r="H121" s="2" t="s">
        <v>98</v>
      </c>
      <c r="I121" s="2" t="s">
        <v>82</v>
      </c>
      <c r="J121" s="65" t="s">
        <v>78</v>
      </c>
      <c r="K121" s="65">
        <v>298</v>
      </c>
      <c r="L121" s="63">
        <v>3.3825363722157E-4</v>
      </c>
      <c r="M121" s="63">
        <v>3.094340783490205E-4</v>
      </c>
      <c r="N121" s="63">
        <v>3.8505541194457256E-4</v>
      </c>
      <c r="O121" s="63">
        <v>3.7820761002699027E-4</v>
      </c>
      <c r="P121" s="63">
        <v>3.4282902709651921E-4</v>
      </c>
      <c r="Q121" s="63">
        <v>3.8622933677241999E-4</v>
      </c>
      <c r="R121" s="63">
        <v>4.0112736039441606E-4</v>
      </c>
      <c r="S121" s="63">
        <v>3.2077382746614416E-4</v>
      </c>
      <c r="T121" s="63">
        <v>3.7184077973166516E-4</v>
      </c>
      <c r="U121" s="63">
        <v>3.8285696418608985E-4</v>
      </c>
      <c r="V121" s="63">
        <v>3.6465113890347977E-4</v>
      </c>
      <c r="W121" s="63">
        <v>3.4527342507625929E-4</v>
      </c>
      <c r="X121" s="65" t="s">
        <v>119</v>
      </c>
    </row>
    <row r="122" spans="1:24" x14ac:dyDescent="0.25">
      <c r="A122" s="63" t="s">
        <v>66</v>
      </c>
      <c r="B122" s="64" t="s">
        <v>67</v>
      </c>
      <c r="C122" s="2" t="s">
        <v>108</v>
      </c>
      <c r="D122" s="2" t="s">
        <v>69</v>
      </c>
      <c r="E122" s="2" t="s">
        <v>109</v>
      </c>
      <c r="F122" s="2" t="s">
        <v>71</v>
      </c>
      <c r="G122" s="2" t="s">
        <v>72</v>
      </c>
      <c r="H122" s="2" t="s">
        <v>98</v>
      </c>
      <c r="I122" s="2" t="s">
        <v>83</v>
      </c>
      <c r="J122" s="65" t="s">
        <v>75</v>
      </c>
      <c r="K122" s="65">
        <v>25</v>
      </c>
      <c r="L122" s="63">
        <v>5.8840329926308701E-4</v>
      </c>
      <c r="M122" s="63">
        <v>6.0121567634392411E-4</v>
      </c>
      <c r="N122" s="63">
        <v>7.5972675458449608E-4</v>
      </c>
      <c r="O122" s="63">
        <v>7.559626113797977E-4</v>
      </c>
      <c r="P122" s="63">
        <v>7.2819213158508344E-4</v>
      </c>
      <c r="Q122" s="63">
        <v>7.5077476577157349E-4</v>
      </c>
      <c r="R122" s="63">
        <v>8.9016315978763952E-4</v>
      </c>
      <c r="S122" s="63">
        <v>8.5296278369092083E-4</v>
      </c>
      <c r="T122" s="63">
        <v>9.4886175174982771E-4</v>
      </c>
      <c r="U122" s="63">
        <v>9.3049089340913277E-4</v>
      </c>
      <c r="V122" s="63">
        <v>8.8180778864065384E-4</v>
      </c>
      <c r="W122" s="63">
        <v>9.6957090041634012E-4</v>
      </c>
      <c r="X122" s="65" t="s">
        <v>119</v>
      </c>
    </row>
    <row r="123" spans="1:24" x14ac:dyDescent="0.25">
      <c r="A123" s="63" t="s">
        <v>66</v>
      </c>
      <c r="B123" s="64" t="s">
        <v>67</v>
      </c>
      <c r="C123" s="2" t="s">
        <v>108</v>
      </c>
      <c r="D123" s="2" t="s">
        <v>69</v>
      </c>
      <c r="E123" s="2" t="s">
        <v>109</v>
      </c>
      <c r="F123" s="2" t="s">
        <v>71</v>
      </c>
      <c r="G123" s="2" t="s">
        <v>72</v>
      </c>
      <c r="H123" s="2" t="s">
        <v>98</v>
      </c>
      <c r="I123" s="2" t="s">
        <v>83</v>
      </c>
      <c r="J123" s="65" t="s">
        <v>77</v>
      </c>
      <c r="K123" s="65">
        <v>1</v>
      </c>
      <c r="L123" s="63">
        <v>1.2489241329309757</v>
      </c>
      <c r="M123" s="63">
        <v>1.2774896173781913</v>
      </c>
      <c r="N123" s="63">
        <v>1.6112079919721338</v>
      </c>
      <c r="O123" s="63">
        <v>1.6046227028747126</v>
      </c>
      <c r="P123" s="63">
        <v>1.5438940420372727</v>
      </c>
      <c r="Q123" s="63">
        <v>1.5875861023765132</v>
      </c>
      <c r="R123" s="63">
        <v>2.0446965274589384</v>
      </c>
      <c r="S123" s="63">
        <v>1.9091098639986954</v>
      </c>
      <c r="T123" s="63">
        <v>2.0746410691225492</v>
      </c>
      <c r="U123" s="63">
        <v>2.0828036010781719</v>
      </c>
      <c r="V123" s="63">
        <v>2.0841255508797198</v>
      </c>
      <c r="W123" s="63">
        <v>2.4049438187650667</v>
      </c>
      <c r="X123" s="65" t="s">
        <v>119</v>
      </c>
    </row>
    <row r="124" spans="1:24" x14ac:dyDescent="0.25">
      <c r="A124" s="63" t="s">
        <v>66</v>
      </c>
      <c r="B124" s="64" t="s">
        <v>67</v>
      </c>
      <c r="C124" s="2" t="s">
        <v>108</v>
      </c>
      <c r="D124" s="2" t="s">
        <v>69</v>
      </c>
      <c r="E124" s="2" t="s">
        <v>109</v>
      </c>
      <c r="F124" s="2" t="s">
        <v>71</v>
      </c>
      <c r="G124" s="2" t="s">
        <v>72</v>
      </c>
      <c r="H124" s="2" t="s">
        <v>98</v>
      </c>
      <c r="I124" s="2" t="s">
        <v>83</v>
      </c>
      <c r="J124" s="65" t="s">
        <v>78</v>
      </c>
      <c r="K124" s="65">
        <v>298</v>
      </c>
      <c r="L124" s="63">
        <v>7.0146702785443328E-4</v>
      </c>
      <c r="M124" s="63">
        <v>7.1693799322671958E-4</v>
      </c>
      <c r="N124" s="63">
        <v>9.0559429146471924E-4</v>
      </c>
      <c r="O124" s="63">
        <v>9.0110743276471898E-4</v>
      </c>
      <c r="P124" s="63">
        <v>8.6800502084941945E-4</v>
      </c>
      <c r="Q124" s="63">
        <v>8.949235207997158E-4</v>
      </c>
      <c r="R124" s="63">
        <v>1.0610744864668661E-3</v>
      </c>
      <c r="S124" s="63">
        <v>1.0167316381595776E-3</v>
      </c>
      <c r="T124" s="63">
        <v>1.1310432080857945E-3</v>
      </c>
      <c r="U124" s="63">
        <v>1.1091451449436861E-3</v>
      </c>
      <c r="V124" s="63">
        <v>1.0511148840596592E-3</v>
      </c>
      <c r="W124" s="63">
        <v>1.1557285132962776E-3</v>
      </c>
      <c r="X124" s="65" t="s">
        <v>119</v>
      </c>
    </row>
    <row r="125" spans="1:24" x14ac:dyDescent="0.25">
      <c r="A125" s="63" t="s">
        <v>66</v>
      </c>
      <c r="B125" s="64" t="s">
        <v>67</v>
      </c>
      <c r="C125" s="2" t="s">
        <v>108</v>
      </c>
      <c r="D125" s="2" t="s">
        <v>69</v>
      </c>
      <c r="E125" s="2" t="s">
        <v>109</v>
      </c>
      <c r="F125" s="2" t="s">
        <v>71</v>
      </c>
      <c r="G125" s="2" t="s">
        <v>72</v>
      </c>
      <c r="H125" s="2" t="s">
        <v>100</v>
      </c>
      <c r="I125" s="2" t="s">
        <v>80</v>
      </c>
      <c r="J125" s="65" t="s">
        <v>75</v>
      </c>
      <c r="K125" s="65">
        <v>25</v>
      </c>
      <c r="L125" s="63">
        <v>1.2095000674438077E-6</v>
      </c>
      <c r="M125" s="63">
        <v>1.3433180062200297E-6</v>
      </c>
      <c r="N125" s="63">
        <v>1.0603598884975664E-6</v>
      </c>
      <c r="O125" s="63">
        <v>0</v>
      </c>
      <c r="P125" s="63">
        <v>0</v>
      </c>
      <c r="Q125" s="63">
        <v>0</v>
      </c>
      <c r="R125" s="63">
        <v>0</v>
      </c>
      <c r="S125" s="63">
        <v>0</v>
      </c>
      <c r="T125" s="63">
        <v>0</v>
      </c>
      <c r="U125" s="63">
        <v>0</v>
      </c>
      <c r="V125" s="63">
        <v>0</v>
      </c>
      <c r="W125" s="63">
        <v>0</v>
      </c>
      <c r="X125" s="65" t="s">
        <v>120</v>
      </c>
    </row>
    <row r="126" spans="1:24" x14ac:dyDescent="0.25">
      <c r="A126" s="63" t="s">
        <v>66</v>
      </c>
      <c r="B126" s="64" t="s">
        <v>67</v>
      </c>
      <c r="C126" s="2" t="s">
        <v>108</v>
      </c>
      <c r="D126" s="2" t="s">
        <v>69</v>
      </c>
      <c r="E126" s="2" t="s">
        <v>109</v>
      </c>
      <c r="F126" s="2" t="s">
        <v>71</v>
      </c>
      <c r="G126" s="2" t="s">
        <v>72</v>
      </c>
      <c r="H126" s="2" t="s">
        <v>100</v>
      </c>
      <c r="I126" s="2" t="s">
        <v>80</v>
      </c>
      <c r="J126" s="65" t="s">
        <v>77</v>
      </c>
      <c r="K126" s="65">
        <v>1</v>
      </c>
      <c r="L126" s="63">
        <v>5.1486754409453648E-4</v>
      </c>
      <c r="M126" s="63">
        <v>5.6113715573138511E-4</v>
      </c>
      <c r="N126" s="63">
        <v>4.3195615390199412E-4</v>
      </c>
      <c r="O126" s="63">
        <v>0</v>
      </c>
      <c r="P126" s="63">
        <v>0</v>
      </c>
      <c r="Q126" s="63">
        <v>0</v>
      </c>
      <c r="R126" s="63">
        <v>0</v>
      </c>
      <c r="S126" s="63">
        <v>0</v>
      </c>
      <c r="T126" s="63">
        <v>0</v>
      </c>
      <c r="U126" s="63">
        <v>0</v>
      </c>
      <c r="V126" s="63">
        <v>0</v>
      </c>
      <c r="W126" s="63">
        <v>0</v>
      </c>
      <c r="X126" s="65" t="s">
        <v>120</v>
      </c>
    </row>
    <row r="127" spans="1:24" x14ac:dyDescent="0.25">
      <c r="A127" s="63" t="s">
        <v>66</v>
      </c>
      <c r="B127" s="64" t="s">
        <v>67</v>
      </c>
      <c r="C127" s="2" t="s">
        <v>108</v>
      </c>
      <c r="D127" s="2" t="s">
        <v>69</v>
      </c>
      <c r="E127" s="2" t="s">
        <v>109</v>
      </c>
      <c r="F127" s="2" t="s">
        <v>71</v>
      </c>
      <c r="G127" s="2" t="s">
        <v>72</v>
      </c>
      <c r="H127" s="2" t="s">
        <v>100</v>
      </c>
      <c r="I127" s="2" t="s">
        <v>80</v>
      </c>
      <c r="J127" s="65" t="s">
        <v>78</v>
      </c>
      <c r="K127" s="65">
        <v>298</v>
      </c>
      <c r="L127" s="63">
        <v>2.1092701818283766E-6</v>
      </c>
      <c r="M127" s="63">
        <v>2.3290691831480376E-6</v>
      </c>
      <c r="N127" s="63">
        <v>1.8384712539477808E-6</v>
      </c>
      <c r="O127" s="63">
        <v>0</v>
      </c>
      <c r="P127" s="63">
        <v>0</v>
      </c>
      <c r="Q127" s="63">
        <v>0</v>
      </c>
      <c r="R127" s="63">
        <v>0</v>
      </c>
      <c r="S127" s="63">
        <v>0</v>
      </c>
      <c r="T127" s="63">
        <v>0</v>
      </c>
      <c r="U127" s="63">
        <v>0</v>
      </c>
      <c r="V127" s="63">
        <v>0</v>
      </c>
      <c r="W127" s="63">
        <v>0</v>
      </c>
      <c r="X127" s="65" t="s">
        <v>120</v>
      </c>
    </row>
    <row r="128" spans="1:24" x14ac:dyDescent="0.25">
      <c r="A128" s="63" t="s">
        <v>66</v>
      </c>
      <c r="B128" s="64" t="s">
        <v>67</v>
      </c>
      <c r="C128" s="2" t="s">
        <v>108</v>
      </c>
      <c r="D128" s="2" t="s">
        <v>69</v>
      </c>
      <c r="E128" s="2" t="s">
        <v>109</v>
      </c>
      <c r="F128" s="2" t="s">
        <v>71</v>
      </c>
      <c r="G128" s="2" t="s">
        <v>72</v>
      </c>
      <c r="H128" s="2" t="s">
        <v>102</v>
      </c>
      <c r="I128" s="2" t="s">
        <v>80</v>
      </c>
      <c r="J128" s="65" t="s">
        <v>75</v>
      </c>
      <c r="K128" s="65">
        <v>25</v>
      </c>
      <c r="L128" s="63">
        <v>2.580273573245327E-8</v>
      </c>
      <c r="M128" s="63">
        <v>1.5975549528469122E-8</v>
      </c>
      <c r="N128" s="63">
        <v>1.0134015998238701E-8</v>
      </c>
      <c r="O128" s="63">
        <v>0</v>
      </c>
      <c r="P128" s="63">
        <v>0</v>
      </c>
      <c r="Q128" s="63">
        <v>0</v>
      </c>
      <c r="R128" s="63">
        <v>0</v>
      </c>
      <c r="S128" s="63">
        <v>0</v>
      </c>
      <c r="T128" s="63">
        <v>0</v>
      </c>
      <c r="U128" s="63">
        <v>0</v>
      </c>
      <c r="V128" s="63">
        <v>0</v>
      </c>
      <c r="W128" s="63">
        <v>0</v>
      </c>
      <c r="X128" s="65" t="s">
        <v>121</v>
      </c>
    </row>
    <row r="129" spans="1:24" x14ac:dyDescent="0.25">
      <c r="A129" s="63" t="s">
        <v>66</v>
      </c>
      <c r="B129" s="64" t="s">
        <v>67</v>
      </c>
      <c r="C129" s="2" t="s">
        <v>108</v>
      </c>
      <c r="D129" s="2" t="s">
        <v>69</v>
      </c>
      <c r="E129" s="2" t="s">
        <v>109</v>
      </c>
      <c r="F129" s="2" t="s">
        <v>71</v>
      </c>
      <c r="G129" s="2" t="s">
        <v>72</v>
      </c>
      <c r="H129" s="2" t="s">
        <v>102</v>
      </c>
      <c r="I129" s="2" t="s">
        <v>80</v>
      </c>
      <c r="J129" s="65" t="s">
        <v>77</v>
      </c>
      <c r="K129" s="65">
        <v>1</v>
      </c>
      <c r="L129" s="63">
        <v>1.1789225453496284E-5</v>
      </c>
      <c r="M129" s="63">
        <v>1.4606417694371811E-5</v>
      </c>
      <c r="N129" s="63">
        <v>9.0914969938363693E-6</v>
      </c>
      <c r="O129" s="63">
        <v>0</v>
      </c>
      <c r="P129" s="63">
        <v>0</v>
      </c>
      <c r="Q129" s="63">
        <v>0</v>
      </c>
      <c r="R129" s="63">
        <v>0</v>
      </c>
      <c r="S129" s="63">
        <v>0</v>
      </c>
      <c r="T129" s="63">
        <v>0</v>
      </c>
      <c r="U129" s="63">
        <v>0</v>
      </c>
      <c r="V129" s="63">
        <v>0</v>
      </c>
      <c r="W129" s="63">
        <v>0</v>
      </c>
      <c r="X129" s="65" t="s">
        <v>121</v>
      </c>
    </row>
    <row r="130" spans="1:24" x14ac:dyDescent="0.25">
      <c r="A130" s="63" t="s">
        <v>66</v>
      </c>
      <c r="B130" s="64" t="s">
        <v>67</v>
      </c>
      <c r="C130" s="2" t="s">
        <v>108</v>
      </c>
      <c r="D130" s="2" t="s">
        <v>69</v>
      </c>
      <c r="E130" s="2" t="s">
        <v>109</v>
      </c>
      <c r="F130" s="2" t="s">
        <v>71</v>
      </c>
      <c r="G130" s="2" t="s">
        <v>72</v>
      </c>
      <c r="H130" s="2" t="s">
        <v>102</v>
      </c>
      <c r="I130" s="2" t="s">
        <v>80</v>
      </c>
      <c r="J130" s="65" t="s">
        <v>78</v>
      </c>
      <c r="K130" s="65">
        <v>298</v>
      </c>
      <c r="L130" s="63">
        <v>3.4244315135832794E-8</v>
      </c>
      <c r="M130" s="63">
        <v>3.808571007587039E-8</v>
      </c>
      <c r="N130" s="63">
        <v>2.4159494139801064E-8</v>
      </c>
      <c r="O130" s="63">
        <v>0</v>
      </c>
      <c r="P130" s="63">
        <v>0</v>
      </c>
      <c r="Q130" s="63">
        <v>0</v>
      </c>
      <c r="R130" s="63">
        <v>0</v>
      </c>
      <c r="S130" s="63">
        <v>0</v>
      </c>
      <c r="T130" s="63">
        <v>0</v>
      </c>
      <c r="U130" s="63">
        <v>0</v>
      </c>
      <c r="V130" s="63">
        <v>0</v>
      </c>
      <c r="W130" s="63">
        <v>0</v>
      </c>
      <c r="X130" s="65" t="s">
        <v>121</v>
      </c>
    </row>
    <row r="131" spans="1:24" x14ac:dyDescent="0.25">
      <c r="A131" s="63" t="s">
        <v>66</v>
      </c>
      <c r="B131" s="64" t="s">
        <v>67</v>
      </c>
      <c r="C131" s="2" t="s">
        <v>108</v>
      </c>
      <c r="D131" s="2" t="s">
        <v>69</v>
      </c>
      <c r="E131" s="2" t="s">
        <v>109</v>
      </c>
      <c r="F131" s="2" t="s">
        <v>71</v>
      </c>
      <c r="G131" s="2" t="s">
        <v>72</v>
      </c>
      <c r="H131" s="2" t="s">
        <v>102</v>
      </c>
      <c r="I131" s="2" t="s">
        <v>83</v>
      </c>
      <c r="J131" s="65" t="s">
        <v>75</v>
      </c>
      <c r="K131" s="65">
        <v>25</v>
      </c>
      <c r="L131" s="63">
        <v>1.1771207967956292E-6</v>
      </c>
      <c r="M131" s="63">
        <v>1.5632574803273688E-6</v>
      </c>
      <c r="N131" s="63">
        <v>6.4434643887739274E-7</v>
      </c>
      <c r="O131" s="63">
        <v>6.7808933414818889E-6</v>
      </c>
      <c r="P131" s="63">
        <v>1.4797957404860665E-5</v>
      </c>
      <c r="Q131" s="63">
        <v>2.0937457432405247E-6</v>
      </c>
      <c r="R131" s="63">
        <v>1.3442671988985423E-5</v>
      </c>
      <c r="S131" s="63">
        <v>4.085873402937142E-6</v>
      </c>
      <c r="T131" s="63">
        <v>2.1144963343498972E-7</v>
      </c>
      <c r="U131" s="63">
        <v>1.1297564877033385E-5</v>
      </c>
      <c r="V131" s="63">
        <v>3.4372214262060706E-5</v>
      </c>
      <c r="W131" s="63">
        <v>1.3410526410653983E-5</v>
      </c>
      <c r="X131" s="65" t="s">
        <v>121</v>
      </c>
    </row>
    <row r="132" spans="1:24" x14ac:dyDescent="0.25">
      <c r="A132" s="63" t="s">
        <v>66</v>
      </c>
      <c r="B132" s="64" t="s">
        <v>67</v>
      </c>
      <c r="C132" s="2" t="s">
        <v>108</v>
      </c>
      <c r="D132" s="2" t="s">
        <v>69</v>
      </c>
      <c r="E132" s="2" t="s">
        <v>109</v>
      </c>
      <c r="F132" s="2" t="s">
        <v>71</v>
      </c>
      <c r="G132" s="2" t="s">
        <v>72</v>
      </c>
      <c r="H132" s="2" t="s">
        <v>102</v>
      </c>
      <c r="I132" s="2" t="s">
        <v>83</v>
      </c>
      <c r="J132" s="65" t="s">
        <v>77</v>
      </c>
      <c r="K132" s="65">
        <v>1</v>
      </c>
      <c r="L132" s="63">
        <v>1.0492276839768088E-3</v>
      </c>
      <c r="M132" s="63">
        <v>1.3431473408879776E-3</v>
      </c>
      <c r="N132" s="63">
        <v>5.5018259025452351E-4</v>
      </c>
      <c r="O132" s="63">
        <v>5.7571430771196841E-3</v>
      </c>
      <c r="P132" s="63">
        <v>1.2574864679498737E-2</v>
      </c>
      <c r="Q132" s="63">
        <v>1.7890344817310781E-3</v>
      </c>
      <c r="R132" s="63">
        <v>1.3697408860413861E-2</v>
      </c>
      <c r="S132" s="63">
        <v>3.987509193082911E-3</v>
      </c>
      <c r="T132" s="63">
        <v>1.9687441345843341E-4</v>
      </c>
      <c r="U132" s="63">
        <v>1.105897840780925E-2</v>
      </c>
      <c r="V132" s="63">
        <v>3.7715798210437163E-2</v>
      </c>
      <c r="W132" s="63">
        <v>1.5950072499470169E-2</v>
      </c>
      <c r="X132" s="65" t="s">
        <v>121</v>
      </c>
    </row>
    <row r="133" spans="1:24" x14ac:dyDescent="0.25">
      <c r="A133" s="63" t="s">
        <v>66</v>
      </c>
      <c r="B133" s="64" t="s">
        <v>67</v>
      </c>
      <c r="C133" s="2" t="s">
        <v>108</v>
      </c>
      <c r="D133" s="2" t="s">
        <v>69</v>
      </c>
      <c r="E133" s="2" t="s">
        <v>109</v>
      </c>
      <c r="F133" s="2" t="s">
        <v>71</v>
      </c>
      <c r="G133" s="2" t="s">
        <v>72</v>
      </c>
      <c r="H133" s="2" t="s">
        <v>102</v>
      </c>
      <c r="I133" s="2" t="s">
        <v>83</v>
      </c>
      <c r="J133" s="65" t="s">
        <v>78</v>
      </c>
      <c r="K133" s="65">
        <v>298</v>
      </c>
      <c r="L133" s="63">
        <v>2.8188221916806665E-6</v>
      </c>
      <c r="M133" s="63">
        <v>3.726805833100447E-6</v>
      </c>
      <c r="N133" s="63">
        <v>1.5361219102837042E-6</v>
      </c>
      <c r="O133" s="63">
        <v>1.6165649726092821E-5</v>
      </c>
      <c r="P133" s="63">
        <v>3.5278330453187827E-5</v>
      </c>
      <c r="Q133" s="63">
        <v>4.9914898518854113E-6</v>
      </c>
      <c r="R133" s="63">
        <v>3.2047330021741251E-5</v>
      </c>
      <c r="S133" s="63">
        <v>9.7407221926021479E-6</v>
      </c>
      <c r="T133" s="63">
        <v>5.0409592610901548E-7</v>
      </c>
      <c r="U133" s="63">
        <v>2.6933394666847588E-5</v>
      </c>
      <c r="V133" s="63">
        <v>8.1943358800752738E-5</v>
      </c>
      <c r="W133" s="63">
        <v>3.1970694962999095E-5</v>
      </c>
      <c r="X133" s="65" t="s">
        <v>121</v>
      </c>
    </row>
    <row r="134" spans="1:24" x14ac:dyDescent="0.25">
      <c r="A134" s="63" t="s">
        <v>66</v>
      </c>
      <c r="B134" s="64" t="s">
        <v>67</v>
      </c>
      <c r="C134" s="2" t="s">
        <v>108</v>
      </c>
      <c r="D134" s="2" t="s">
        <v>69</v>
      </c>
      <c r="E134" s="2" t="s">
        <v>109</v>
      </c>
      <c r="F134" s="2" t="s">
        <v>71</v>
      </c>
      <c r="G134" s="2" t="s">
        <v>72</v>
      </c>
      <c r="H134" s="2" t="s">
        <v>104</v>
      </c>
      <c r="I134" s="2" t="s">
        <v>83</v>
      </c>
      <c r="J134" s="65" t="s">
        <v>75</v>
      </c>
      <c r="K134" s="65">
        <v>25</v>
      </c>
      <c r="L134" s="63">
        <v>6.5795657146959854E-4</v>
      </c>
      <c r="M134" s="63">
        <v>7.1983786350094574E-4</v>
      </c>
      <c r="N134" s="63">
        <v>7.726644588545036E-4</v>
      </c>
      <c r="O134" s="63">
        <v>8.6497581444504204E-4</v>
      </c>
      <c r="P134" s="63">
        <v>7.5525654088342035E-4</v>
      </c>
      <c r="Q134" s="63">
        <v>8.7480305572222529E-4</v>
      </c>
      <c r="R134" s="63">
        <v>9.8246996266409745E-4</v>
      </c>
      <c r="S134" s="63">
        <v>9.0194693591996234E-4</v>
      </c>
      <c r="T134" s="63">
        <v>9.6679559060422536E-4</v>
      </c>
      <c r="U134" s="63">
        <v>8.9309505987997056E-4</v>
      </c>
      <c r="V134" s="63">
        <v>9.3173388455074647E-4</v>
      </c>
      <c r="W134" s="63">
        <v>8.9705679266652424E-4</v>
      </c>
      <c r="X134" s="65" t="s">
        <v>122</v>
      </c>
    </row>
    <row r="135" spans="1:24" x14ac:dyDescent="0.25">
      <c r="A135" s="63" t="s">
        <v>66</v>
      </c>
      <c r="B135" s="64" t="s">
        <v>67</v>
      </c>
      <c r="C135" s="2" t="s">
        <v>108</v>
      </c>
      <c r="D135" s="2" t="s">
        <v>69</v>
      </c>
      <c r="E135" s="2" t="s">
        <v>109</v>
      </c>
      <c r="F135" s="2" t="s">
        <v>71</v>
      </c>
      <c r="G135" s="2" t="s">
        <v>72</v>
      </c>
      <c r="H135" s="2" t="s">
        <v>104</v>
      </c>
      <c r="I135" s="2" t="s">
        <v>83</v>
      </c>
      <c r="J135" s="65" t="s">
        <v>77</v>
      </c>
      <c r="K135" s="65">
        <v>1</v>
      </c>
      <c r="L135" s="63">
        <v>0.35964869427518381</v>
      </c>
      <c r="M135" s="63">
        <v>0.39108652466384092</v>
      </c>
      <c r="N135" s="63">
        <v>0.40570414421458473</v>
      </c>
      <c r="O135" s="63">
        <v>0.47933627442376525</v>
      </c>
      <c r="P135" s="63">
        <v>0.41682828490253337</v>
      </c>
      <c r="Q135" s="63">
        <v>0.49303185629337903</v>
      </c>
      <c r="R135" s="63">
        <v>0.56553288819418535</v>
      </c>
      <c r="S135" s="63">
        <v>0.48248697359328396</v>
      </c>
      <c r="T135" s="63">
        <v>0.5105593798989041</v>
      </c>
      <c r="U135" s="63">
        <v>0.46069120471843844</v>
      </c>
      <c r="V135" s="63">
        <v>0.51316459833447792</v>
      </c>
      <c r="W135" s="63">
        <v>0.48223286302867596</v>
      </c>
      <c r="X135" s="65" t="s">
        <v>122</v>
      </c>
    </row>
    <row r="136" spans="1:24" x14ac:dyDescent="0.25">
      <c r="A136" s="63" t="s">
        <v>66</v>
      </c>
      <c r="B136" s="64" t="s">
        <v>67</v>
      </c>
      <c r="C136" s="2" t="s">
        <v>108</v>
      </c>
      <c r="D136" s="2" t="s">
        <v>69</v>
      </c>
      <c r="E136" s="2" t="s">
        <v>109</v>
      </c>
      <c r="F136" s="2" t="s">
        <v>71</v>
      </c>
      <c r="G136" s="2" t="s">
        <v>72</v>
      </c>
      <c r="H136" s="2" t="s">
        <v>104</v>
      </c>
      <c r="I136" s="2" t="s">
        <v>83</v>
      </c>
      <c r="J136" s="65" t="s">
        <v>78</v>
      </c>
      <c r="K136" s="65">
        <v>298</v>
      </c>
      <c r="L136" s="63">
        <v>1.6694742921831787E-3</v>
      </c>
      <c r="M136" s="63">
        <v>1.8322391106554343E-3</v>
      </c>
      <c r="N136" s="63">
        <v>1.9685507144193396E-3</v>
      </c>
      <c r="O136" s="63">
        <v>2.1953661085573105E-3</v>
      </c>
      <c r="P136" s="63">
        <v>1.9128627003332675E-3</v>
      </c>
      <c r="Q136" s="63">
        <v>2.2050215839250786E-3</v>
      </c>
      <c r="R136" s="63">
        <v>2.4949637306337464E-3</v>
      </c>
      <c r="S136" s="63">
        <v>2.3075143413282652E-3</v>
      </c>
      <c r="T136" s="63">
        <v>2.4843177695816911E-3</v>
      </c>
      <c r="U136" s="63">
        <v>2.2776877629975562E-3</v>
      </c>
      <c r="V136" s="63">
        <v>2.3779308205888333E-3</v>
      </c>
      <c r="W136" s="63">
        <v>2.2939225877563027E-3</v>
      </c>
      <c r="X136" s="65" t="s">
        <v>122</v>
      </c>
    </row>
    <row r="137" spans="1:24" x14ac:dyDescent="0.25">
      <c r="A137" s="63" t="s">
        <v>66</v>
      </c>
      <c r="B137" s="64" t="s">
        <v>67</v>
      </c>
      <c r="C137" s="2" t="s">
        <v>108</v>
      </c>
      <c r="D137" s="2" t="s">
        <v>69</v>
      </c>
      <c r="E137" s="2" t="s">
        <v>109</v>
      </c>
      <c r="F137" s="2" t="s">
        <v>71</v>
      </c>
      <c r="G137" s="2" t="s">
        <v>72</v>
      </c>
      <c r="H137" s="2" t="s">
        <v>106</v>
      </c>
      <c r="I137" s="2" t="s">
        <v>80</v>
      </c>
      <c r="J137" s="65" t="s">
        <v>75</v>
      </c>
      <c r="K137" s="65">
        <v>25</v>
      </c>
      <c r="L137" s="63">
        <v>6.8038828698201335E-12</v>
      </c>
      <c r="M137" s="63">
        <v>6.4807687378137107E-9</v>
      </c>
      <c r="N137" s="63">
        <v>8.573445684427271E-9</v>
      </c>
      <c r="O137" s="63">
        <v>1.171377201794207E-8</v>
      </c>
      <c r="P137" s="63">
        <v>2.7883818433826514E-8</v>
      </c>
      <c r="Q137" s="63">
        <v>4.3468171828397694E-8</v>
      </c>
      <c r="R137" s="63">
        <v>4.6988403483050584E-8</v>
      </c>
      <c r="S137" s="63">
        <v>8.9756025948715426E-8</v>
      </c>
      <c r="T137" s="63">
        <v>1.0749846535282735E-7</v>
      </c>
      <c r="U137" s="63">
        <v>7.8594832480365748E-8</v>
      </c>
      <c r="V137" s="63">
        <v>1.5480015443421618E-7</v>
      </c>
      <c r="W137" s="63">
        <v>2.8036090539622148E-7</v>
      </c>
      <c r="X137" s="65" t="s">
        <v>123</v>
      </c>
    </row>
    <row r="138" spans="1:24" x14ac:dyDescent="0.25">
      <c r="A138" s="63" t="s">
        <v>66</v>
      </c>
      <c r="B138" s="64" t="s">
        <v>67</v>
      </c>
      <c r="C138" s="2" t="s">
        <v>108</v>
      </c>
      <c r="D138" s="2" t="s">
        <v>69</v>
      </c>
      <c r="E138" s="2" t="s">
        <v>109</v>
      </c>
      <c r="F138" s="2" t="s">
        <v>71</v>
      </c>
      <c r="G138" s="2" t="s">
        <v>72</v>
      </c>
      <c r="H138" s="2" t="s">
        <v>106</v>
      </c>
      <c r="I138" s="2" t="s">
        <v>80</v>
      </c>
      <c r="J138" s="65" t="s">
        <v>78</v>
      </c>
      <c r="K138" s="65">
        <v>298</v>
      </c>
      <c r="L138" s="63">
        <v>1.606530612411375E-11</v>
      </c>
      <c r="M138" s="63">
        <v>1.5450152670947885E-8</v>
      </c>
      <c r="N138" s="63">
        <v>2.0439094511674619E-8</v>
      </c>
      <c r="O138" s="63">
        <v>2.7925632490773894E-8</v>
      </c>
      <c r="P138" s="63">
        <v>6.6475023146242404E-8</v>
      </c>
      <c r="Q138" s="63">
        <v>1.0362812163890011E-7</v>
      </c>
      <c r="R138" s="63">
        <v>1.120203539035926E-7</v>
      </c>
      <c r="S138" s="63">
        <v>2.1397836586173758E-7</v>
      </c>
      <c r="T138" s="63">
        <v>2.5627634140114043E-7</v>
      </c>
      <c r="U138" s="63">
        <v>1.8737008063319203E-7</v>
      </c>
      <c r="V138" s="63">
        <v>3.6904356817117144E-7</v>
      </c>
      <c r="W138" s="63">
        <v>6.6838039846459203E-7</v>
      </c>
      <c r="X138" s="65" t="s">
        <v>123</v>
      </c>
    </row>
    <row r="139" spans="1:24" x14ac:dyDescent="0.25">
      <c r="A139" s="63" t="s">
        <v>66</v>
      </c>
      <c r="B139" s="64" t="s">
        <v>67</v>
      </c>
      <c r="C139" s="2" t="s">
        <v>108</v>
      </c>
      <c r="D139" s="2" t="s">
        <v>69</v>
      </c>
      <c r="E139" s="2" t="s">
        <v>109</v>
      </c>
      <c r="F139" s="2" t="s">
        <v>71</v>
      </c>
      <c r="G139" s="2" t="s">
        <v>72</v>
      </c>
      <c r="H139" s="2" t="s">
        <v>106</v>
      </c>
      <c r="I139" s="2" t="s">
        <v>82</v>
      </c>
      <c r="J139" s="65" t="s">
        <v>75</v>
      </c>
      <c r="K139" s="65">
        <v>25</v>
      </c>
      <c r="L139" s="63">
        <v>2.5287717508267478E-10</v>
      </c>
      <c r="M139" s="63">
        <v>6.7134353995766234E-9</v>
      </c>
      <c r="N139" s="63">
        <v>2.3677248564168202E-9</v>
      </c>
      <c r="O139" s="63">
        <v>1.7678176813892676E-9</v>
      </c>
      <c r="P139" s="63">
        <v>4.0788117209650265E-8</v>
      </c>
      <c r="Q139" s="63">
        <v>8.2301717461884304E-9</v>
      </c>
      <c r="R139" s="63">
        <v>2.857474848698882E-8</v>
      </c>
      <c r="S139" s="63">
        <v>4.7994184428682513E-8</v>
      </c>
      <c r="T139" s="63">
        <v>1.3165267621432461E-8</v>
      </c>
      <c r="U139" s="63">
        <v>1.1589370772693518E-8</v>
      </c>
      <c r="V139" s="63">
        <v>9.3233092301788933E-9</v>
      </c>
      <c r="W139" s="63">
        <v>1.4905377611070375E-8</v>
      </c>
      <c r="X139" s="65" t="s">
        <v>123</v>
      </c>
    </row>
    <row r="140" spans="1:24" x14ac:dyDescent="0.25">
      <c r="A140" s="63" t="s">
        <v>66</v>
      </c>
      <c r="B140" s="64" t="s">
        <v>67</v>
      </c>
      <c r="C140" s="2" t="s">
        <v>108</v>
      </c>
      <c r="D140" s="2" t="s">
        <v>69</v>
      </c>
      <c r="E140" s="2" t="s">
        <v>109</v>
      </c>
      <c r="F140" s="2" t="s">
        <v>71</v>
      </c>
      <c r="G140" s="2" t="s">
        <v>72</v>
      </c>
      <c r="H140" s="2" t="s">
        <v>106</v>
      </c>
      <c r="I140" s="2" t="s">
        <v>82</v>
      </c>
      <c r="J140" s="65" t="s">
        <v>78</v>
      </c>
      <c r="K140" s="65">
        <v>298</v>
      </c>
      <c r="L140" s="63">
        <v>5.9825604540360026E-10</v>
      </c>
      <c r="M140" s="63">
        <v>1.5977067007990207E-8</v>
      </c>
      <c r="N140" s="63">
        <v>5.6361786870221391E-9</v>
      </c>
      <c r="O140" s="63">
        <v>4.2144773524320149E-9</v>
      </c>
      <c r="P140" s="63">
        <v>9.7238871427806242E-8</v>
      </c>
      <c r="Q140" s="63">
        <v>1.9620729442913221E-8</v>
      </c>
      <c r="R140" s="63">
        <v>6.812220039298135E-8</v>
      </c>
      <c r="S140" s="63">
        <v>1.1441813567797912E-7</v>
      </c>
      <c r="T140" s="63">
        <v>3.1385998009494994E-8</v>
      </c>
      <c r="U140" s="63">
        <v>2.7629059922101349E-8</v>
      </c>
      <c r="V140" s="63">
        <v>2.2226769204746485E-8</v>
      </c>
      <c r="W140" s="63">
        <v>3.5534420224791772E-8</v>
      </c>
      <c r="X140" s="65" t="s">
        <v>123</v>
      </c>
    </row>
    <row r="141" spans="1:24" x14ac:dyDescent="0.25">
      <c r="A141" s="63" t="s">
        <v>66</v>
      </c>
      <c r="B141" s="64" t="s">
        <v>67</v>
      </c>
      <c r="C141" s="2" t="s">
        <v>108</v>
      </c>
      <c r="D141" s="2" t="s">
        <v>69</v>
      </c>
      <c r="E141" s="2" t="s">
        <v>109</v>
      </c>
      <c r="F141" s="2" t="s">
        <v>71</v>
      </c>
      <c r="G141" s="2" t="s">
        <v>72</v>
      </c>
      <c r="H141" s="2" t="s">
        <v>106</v>
      </c>
      <c r="I141" s="2" t="s">
        <v>83</v>
      </c>
      <c r="J141" s="65" t="s">
        <v>75</v>
      </c>
      <c r="K141" s="65">
        <v>25</v>
      </c>
      <c r="L141" s="63">
        <v>0</v>
      </c>
      <c r="M141" s="63">
        <v>0</v>
      </c>
      <c r="N141" s="63">
        <v>0</v>
      </c>
      <c r="O141" s="63">
        <v>0</v>
      </c>
      <c r="P141" s="63">
        <v>0</v>
      </c>
      <c r="Q141" s="63">
        <v>0</v>
      </c>
      <c r="R141" s="63">
        <v>0</v>
      </c>
      <c r="S141" s="63">
        <v>0</v>
      </c>
      <c r="T141" s="63">
        <v>0</v>
      </c>
      <c r="U141" s="63">
        <v>0</v>
      </c>
      <c r="V141" s="63">
        <v>3.4107959256905052E-10</v>
      </c>
      <c r="W141" s="63">
        <v>9.3418717038914367E-10</v>
      </c>
      <c r="X141" s="65" t="s">
        <v>123</v>
      </c>
    </row>
    <row r="142" spans="1:24" x14ac:dyDescent="0.25">
      <c r="A142" s="63" t="s">
        <v>66</v>
      </c>
      <c r="B142" s="64" t="s">
        <v>67</v>
      </c>
      <c r="C142" s="2" t="s">
        <v>108</v>
      </c>
      <c r="D142" s="2" t="s">
        <v>69</v>
      </c>
      <c r="E142" s="2" t="s">
        <v>109</v>
      </c>
      <c r="F142" s="2" t="s">
        <v>71</v>
      </c>
      <c r="G142" s="2" t="s">
        <v>72</v>
      </c>
      <c r="H142" s="2" t="s">
        <v>106</v>
      </c>
      <c r="I142" s="2" t="s">
        <v>83</v>
      </c>
      <c r="J142" s="65" t="s">
        <v>78</v>
      </c>
      <c r="K142" s="65">
        <v>298</v>
      </c>
      <c r="L142" s="63">
        <v>0</v>
      </c>
      <c r="M142" s="63">
        <v>0</v>
      </c>
      <c r="N142" s="63">
        <v>0</v>
      </c>
      <c r="O142" s="63">
        <v>0</v>
      </c>
      <c r="P142" s="63">
        <v>0</v>
      </c>
      <c r="Q142" s="63">
        <v>0</v>
      </c>
      <c r="R142" s="63">
        <v>0</v>
      </c>
      <c r="S142" s="63">
        <v>0</v>
      </c>
      <c r="T142" s="63">
        <v>0</v>
      </c>
      <c r="U142" s="63">
        <v>0</v>
      </c>
      <c r="V142" s="63">
        <v>8.1313374868461648E-10</v>
      </c>
      <c r="W142" s="63">
        <v>2.2271022142077185E-9</v>
      </c>
      <c r="X142" s="65" t="s">
        <v>123</v>
      </c>
    </row>
  </sheetData>
  <phoneticPr fontId="1"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5ee392-50af-4a48-9137-8b228da283fd">
      <Terms xmlns="http://schemas.microsoft.com/office/infopath/2007/PartnerControls"/>
    </lcf76f155ced4ddcb4097134ff3c332f>
    <TaxCatchAll xmlns="79b20a9b-5151-480a-b6a5-2526cfd388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D3571D19959348B0B3548863F2173D" ma:contentTypeVersion="13" ma:contentTypeDescription="Create a new document." ma:contentTypeScope="" ma:versionID="6012c8db01d5d34b4c3cbd047f1d099f">
  <xsd:schema xmlns:xsd="http://www.w3.org/2001/XMLSchema" xmlns:xs="http://www.w3.org/2001/XMLSchema" xmlns:p="http://schemas.microsoft.com/office/2006/metadata/properties" xmlns:ns2="d65ee392-50af-4a48-9137-8b228da283fd" xmlns:ns3="79b20a9b-5151-480a-b6a5-2526cfd3882f" targetNamespace="http://schemas.microsoft.com/office/2006/metadata/properties" ma:root="true" ma:fieldsID="f1271f925e016e6d9e1001039fd5e5f4" ns2:_="" ns3:_="">
    <xsd:import namespace="d65ee392-50af-4a48-9137-8b228da283fd"/>
    <xsd:import namespace="79b20a9b-5151-480a-b6a5-2526cfd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e392-50af-4a48-9137-8b228da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0a9b-5151-480a-b6a5-2526cfd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22ace5-2da5-447e-b2f2-f488e8289fe2}" ma:internalName="TaxCatchAll" ma:showField="CatchAllData" ma:web="79b20a9b-5151-480a-b6a5-2526cfd38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210D83-F0CF-40B0-809F-EA5082CA67FD}">
  <ds:schemaRefs>
    <ds:schemaRef ds:uri="http://schemas.microsoft.com/office/2006/metadata/properties"/>
    <ds:schemaRef ds:uri="http://schemas.microsoft.com/office/infopath/2007/PartnerControls"/>
    <ds:schemaRef ds:uri="d65ee392-50af-4a48-9137-8b228da283fd"/>
    <ds:schemaRef ds:uri="79b20a9b-5151-480a-b6a5-2526cfd3882f"/>
  </ds:schemaRefs>
</ds:datastoreItem>
</file>

<file path=customXml/itemProps2.xml><?xml version="1.0" encoding="utf-8"?>
<ds:datastoreItem xmlns:ds="http://schemas.openxmlformats.org/officeDocument/2006/customXml" ds:itemID="{2FBC553D-938C-495F-900A-0C725BF7B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ee392-50af-4a48-9137-8b228da283fd"/>
    <ds:schemaRef ds:uri="79b20a9b-5151-480a-b6a5-2526cfd38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81A078-F112-4C6C-9FB5-B03EC2751DD7}">
  <ds:schemaRefs>
    <ds:schemaRef ds:uri="http://schemas.microsoft.com/sharepoint/v3/contenttype/form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Background</vt:lpstr>
      <vt:lpstr>Included Industrial Cogen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Pardell, Stephanie@ARB</dc:creator>
  <cp:keywords/>
  <dc:description/>
  <cp:lastModifiedBy>Morgan, Blayne@ARB</cp:lastModifiedBy>
  <cp:revision/>
  <dcterms:created xsi:type="dcterms:W3CDTF">2024-06-17T14:38:10Z</dcterms:created>
  <dcterms:modified xsi:type="dcterms:W3CDTF">2025-11-04T23:00:44Z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0x01010029D3571D19959348B0B3548863F2173D</vt:lpwstr>
  </property>
</Properties>
</file>