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ardwide\arb\LCFS\Market_Sensitive_Data\Program_Analyses\Quarterly Summaries\2023\Q4\Management Review\Posting files\"/>
    </mc:Choice>
  </mc:AlternateContent>
  <xr:revisionPtr revIDLastSave="0" documentId="8_{8C11A007-F071-4071-B193-A239620854F4}" xr6:coauthVersionLast="47" xr6:coauthVersionMax="47" xr10:uidLastSave="{00000000-0000-0000-0000-000000000000}"/>
  <bookViews>
    <workbookView xWindow="-28920" yWindow="1755" windowWidth="29040" windowHeight="15840" tabRatio="853" xr2:uid="{00000000-000D-0000-FFFF-FFFF00000000}"/>
  </bookViews>
  <sheets>
    <sheet name="Instate Biomethane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3" l="1"/>
  <c r="I19" i="13"/>
  <c r="G19" i="13" l="1"/>
  <c r="H19" i="13"/>
  <c r="G20" i="13"/>
  <c r="H20" i="13"/>
</calcChain>
</file>

<file path=xl/sharedStrings.xml><?xml version="1.0" encoding="utf-8"?>
<sst xmlns="http://schemas.openxmlformats.org/spreadsheetml/2006/main" count="15" uniqueCount="15">
  <si>
    <t>Year</t>
  </si>
  <si>
    <t>Grand Total</t>
  </si>
  <si>
    <t>California Dairy and Swine</t>
  </si>
  <si>
    <t>In State</t>
  </si>
  <si>
    <t>California Waste</t>
  </si>
  <si>
    <t>California Landfill</t>
  </si>
  <si>
    <t>Out of State</t>
  </si>
  <si>
    <t>Imported Landfill</t>
  </si>
  <si>
    <t>Imported Dairy and Swine</t>
  </si>
  <si>
    <t>Imported Waste</t>
  </si>
  <si>
    <t>2021 Volume (DGE)</t>
  </si>
  <si>
    <t>2022 Volume (DGE)</t>
  </si>
  <si>
    <t>Total Instate Volumes (DGE)</t>
  </si>
  <si>
    <t>Share of Total Reported Biomethane Volume that was Produced in State</t>
  </si>
  <si>
    <t>2023 Volume (DGE)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</si>
</sst>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indent="1"/>
    </xf>
    <xf numFmtId="164" fontId="0" fillId="0" borderId="0" xfId="0" applyNumberFormat="1"/>
    <xf numFmtId="9" fontId="0" fillId="0" borderId="0" xfId="2" applyFont="1"/>
    <xf numFmtId="0" fontId="0" fillId="33" borderId="0" xfId="0" applyFill="1"/>
    <xf numFmtId="164" fontId="0" fillId="33" borderId="0" xfId="1" applyNumberFormat="1" applyFont="1" applyFill="1"/>
    <xf numFmtId="164" fontId="0" fillId="0" borderId="0" xfId="1" applyNumberFormat="1" applyFont="1"/>
    <xf numFmtId="0" fontId="0" fillId="34" borderId="0" xfId="0" applyFill="1"/>
    <xf numFmtId="164" fontId="0" fillId="34" borderId="0" xfId="1" applyNumberFormat="1" applyFont="1" applyFill="1"/>
    <xf numFmtId="0" fontId="17" fillId="35" borderId="0" xfId="44" applyFont="1" applyFill="1" applyAlignment="1">
      <alignment horizontal="right"/>
    </xf>
    <xf numFmtId="0" fontId="17" fillId="35" borderId="0" xfId="44" applyFont="1" applyFill="1"/>
    <xf numFmtId="0" fontId="1" fillId="0" borderId="0" xfId="44" applyAlignment="1">
      <alignment wrapText="1"/>
    </xf>
    <xf numFmtId="10" fontId="0" fillId="0" borderId="0" xfId="45" applyNumberFormat="1" applyFont="1"/>
    <xf numFmtId="0" fontId="1" fillId="0" borderId="0" xfId="44"/>
    <xf numFmtId="164" fontId="0" fillId="0" borderId="0" xfId="46" applyNumberFormat="1" applyFont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6" xr:uid="{00000000-0005-0000-0000-00001C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00000000-0005-0000-0000-000027000000}"/>
    <cellStyle name="Note" xfId="17" builtinId="10" customBuiltin="1"/>
    <cellStyle name="Output" xfId="12" builtinId="21" customBuiltin="1"/>
    <cellStyle name="Percent" xfId="2" builtinId="5"/>
    <cellStyle name="Percent 2" xfId="45" xr:uid="{00000000-0005-0000-0000-00002B000000}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Volume share of Biomethane by source </a:t>
            </a:r>
            <a:r>
              <a:rPr lang="en-US" b="1" baseline="0">
                <a:solidFill>
                  <a:sysClr val="windowText" lastClr="000000"/>
                </a:solidFill>
              </a:rPr>
              <a:t>in 2023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223910204509868E-3"/>
          <c:y val="0.16647904711063657"/>
          <c:w val="0.69493560412167654"/>
          <c:h val="0.77117342853329773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EC-47E9-BD70-F4DD2F3974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EC-47E9-BD70-F4DD2F3974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EC-47E9-BD70-F4DD2F3974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EC-47E9-BD70-F4DD2F3974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EC-47E9-BD70-F4DD2F3974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EC-47E9-BD70-F4DD2F39745B}"/>
              </c:ext>
            </c:extLst>
          </c:dPt>
          <c:dPt>
            <c:idx val="6"/>
            <c:bubble3D val="0"/>
            <c:explosion val="11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EC-47E9-BD70-F4DD2F39745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9EC-47E9-BD70-F4DD2F39745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9EC-47E9-BD70-F4DD2F39745B}"/>
                </c:ext>
              </c:extLst>
            </c:dLbl>
            <c:dLbl>
              <c:idx val="2"/>
              <c:layout>
                <c:manualLayout>
                  <c:x val="4.7926471151242046E-4"/>
                  <c:y val="-4.9433137595088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EC-47E9-BD70-F4DD2F3974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EC-47E9-BD70-F4DD2F3974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EC-47E9-BD70-F4DD2F3974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EC-47E9-BD70-F4DD2F39745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09EC-47E9-BD70-F4DD2F3974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('Instate Biomethane'!$A$3:$A$5,'Instate Biomethane'!$A$7:$A$9)</c:f>
              <c:strCache>
                <c:ptCount val="6"/>
                <c:pt idx="0">
                  <c:v>Imported Dairy and Swine</c:v>
                </c:pt>
                <c:pt idx="1">
                  <c:v>Imported Landfill</c:v>
                </c:pt>
                <c:pt idx="2">
                  <c:v>Imported Waste</c:v>
                </c:pt>
                <c:pt idx="3">
                  <c:v>California Dairy and Swine</c:v>
                </c:pt>
                <c:pt idx="4">
                  <c:v>California Landfill</c:v>
                </c:pt>
                <c:pt idx="5">
                  <c:v>California Waste</c:v>
                </c:pt>
              </c:strCache>
            </c:strRef>
          </c:cat>
          <c:val>
            <c:numRef>
              <c:f>('Instate Biomethane'!$D$3:$D$5,'Instate Biomethane'!$D$7:$D$9)</c:f>
              <c:numCache>
                <c:formatCode>_(* #,##0_);_(* \(#,##0\);_(* "-"??_);_(@_)</c:formatCode>
                <c:ptCount val="6"/>
                <c:pt idx="0">
                  <c:v>68873022.588160947</c:v>
                </c:pt>
                <c:pt idx="1">
                  <c:v>90354441.201011345</c:v>
                </c:pt>
                <c:pt idx="2">
                  <c:v>9197560.8414516263</c:v>
                </c:pt>
                <c:pt idx="3">
                  <c:v>34603392.440246902</c:v>
                </c:pt>
                <c:pt idx="4">
                  <c:v>535337.94177139876</c:v>
                </c:pt>
                <c:pt idx="5">
                  <c:v>2405589.1087975013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EC-47E9-BD70-F4DD2F3974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3"/>
          <c:secondPiePt val="4"/>
          <c:secondPiePt val="5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5337716167464543"/>
          <c:y val="0.2719757722592368"/>
          <c:w val="0.25145091010667187"/>
          <c:h val="0.42902842653142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19050</xdr:rowOff>
    </xdr:from>
    <xdr:to>
      <xdr:col>14</xdr:col>
      <xdr:colOff>177801</xdr:colOff>
      <xdr:row>16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FFB101-760A-4C42-9765-E678B5CB6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130" zoomScaleNormal="130" workbookViewId="0">
      <selection activeCell="B11" sqref="B11"/>
    </sheetView>
  </sheetViews>
  <sheetFormatPr defaultRowHeight="15" x14ac:dyDescent="0.25"/>
  <cols>
    <col min="1" max="1" width="22.85546875" bestFit="1" customWidth="1"/>
    <col min="2" max="3" width="17.140625" bestFit="1" customWidth="1"/>
    <col min="4" max="4" width="17.140625" customWidth="1"/>
    <col min="6" max="6" width="39" customWidth="1"/>
    <col min="7" max="9" width="12.28515625" bestFit="1" customWidth="1"/>
  </cols>
  <sheetData>
    <row r="1" spans="1:4" x14ac:dyDescent="0.25">
      <c r="B1" t="s">
        <v>10</v>
      </c>
      <c r="C1" t="s">
        <v>11</v>
      </c>
      <c r="D1" t="s">
        <v>14</v>
      </c>
    </row>
    <row r="2" spans="1:4" x14ac:dyDescent="0.25">
      <c r="A2" s="4" t="s">
        <v>6</v>
      </c>
      <c r="B2" s="5">
        <v>151559049.93730944</v>
      </c>
      <c r="C2" s="5">
        <v>156735754.22406486</v>
      </c>
      <c r="D2" s="5">
        <v>168425024.63062391</v>
      </c>
    </row>
    <row r="3" spans="1:4" x14ac:dyDescent="0.25">
      <c r="A3" s="1" t="s">
        <v>8</v>
      </c>
      <c r="B3" s="6">
        <v>34604047.049973972</v>
      </c>
      <c r="C3" s="6">
        <v>49139297.255001113</v>
      </c>
      <c r="D3" s="6">
        <v>68873022.588160947</v>
      </c>
    </row>
    <row r="4" spans="1:4" x14ac:dyDescent="0.25">
      <c r="A4" s="1" t="s">
        <v>7</v>
      </c>
      <c r="B4" s="6">
        <v>110432272.58697107</v>
      </c>
      <c r="C4" s="6">
        <v>100974798.75979774</v>
      </c>
      <c r="D4" s="6">
        <v>90354441.201011345</v>
      </c>
    </row>
    <row r="5" spans="1:4" x14ac:dyDescent="0.25">
      <c r="A5" s="1" t="s">
        <v>9</v>
      </c>
      <c r="B5" s="6">
        <v>6522730.3003643928</v>
      </c>
      <c r="C5" s="6">
        <v>6621658.2092660079</v>
      </c>
      <c r="D5" s="6">
        <v>9197560.8414516263</v>
      </c>
    </row>
    <row r="6" spans="1:4" x14ac:dyDescent="0.25">
      <c r="A6" s="4" t="s">
        <v>3</v>
      </c>
      <c r="B6" s="5">
        <v>10947398.977318358</v>
      </c>
      <c r="C6" s="5">
        <v>29847514.603405967</v>
      </c>
      <c r="D6" s="5">
        <v>37544319.490815796</v>
      </c>
    </row>
    <row r="7" spans="1:4" x14ac:dyDescent="0.25">
      <c r="A7" s="1" t="s">
        <v>2</v>
      </c>
      <c r="B7" s="6">
        <v>8676915.573957013</v>
      </c>
      <c r="C7" s="6">
        <v>27537676.104558643</v>
      </c>
      <c r="D7" s="6">
        <v>34603392.440246902</v>
      </c>
    </row>
    <row r="8" spans="1:4" x14ac:dyDescent="0.25">
      <c r="A8" s="1" t="s">
        <v>5</v>
      </c>
      <c r="B8" s="6">
        <v>774206.37130958575</v>
      </c>
      <c r="C8" s="6">
        <v>596959.97501301416</v>
      </c>
      <c r="D8" s="6">
        <v>535337.94177139876</v>
      </c>
    </row>
    <row r="9" spans="1:4" x14ac:dyDescent="0.25">
      <c r="A9" s="1" t="s">
        <v>4</v>
      </c>
      <c r="B9" s="6">
        <v>1496277.0320517586</v>
      </c>
      <c r="C9" s="6">
        <v>1712878.5238343123</v>
      </c>
      <c r="D9" s="6">
        <v>2405589.1087975013</v>
      </c>
    </row>
    <row r="10" spans="1:4" x14ac:dyDescent="0.25">
      <c r="A10" s="7" t="s">
        <v>1</v>
      </c>
      <c r="B10" s="8">
        <v>162506448.91462782</v>
      </c>
      <c r="C10" s="8">
        <v>186583268.82747084</v>
      </c>
      <c r="D10" s="8">
        <v>205969344.1214397</v>
      </c>
    </row>
    <row r="11" spans="1:4" x14ac:dyDescent="0.25">
      <c r="B11" s="3">
        <v>6.736593563169628E-2</v>
      </c>
      <c r="C11" s="3">
        <v>0.15996886961502033</v>
      </c>
      <c r="D11" s="3">
        <v>0.18228110426316468</v>
      </c>
    </row>
    <row r="18" spans="6:9" x14ac:dyDescent="0.25">
      <c r="F18" s="9" t="s">
        <v>0</v>
      </c>
      <c r="G18" s="10">
        <v>2021</v>
      </c>
      <c r="H18" s="10">
        <v>2022</v>
      </c>
      <c r="I18" s="10">
        <v>2023</v>
      </c>
    </row>
    <row r="19" spans="6:9" ht="30" x14ac:dyDescent="0.25">
      <c r="F19" s="11" t="s">
        <v>13</v>
      </c>
      <c r="G19" s="12">
        <f>B11</f>
        <v>6.736593563169628E-2</v>
      </c>
      <c r="H19" s="12">
        <f>C11</f>
        <v>0.15996886961502033</v>
      </c>
      <c r="I19" s="12">
        <f>D11</f>
        <v>0.18228110426316468</v>
      </c>
    </row>
    <row r="20" spans="6:9" x14ac:dyDescent="0.25">
      <c r="F20" s="13" t="s">
        <v>12</v>
      </c>
      <c r="G20" s="2">
        <f>B6</f>
        <v>10947398.977318358</v>
      </c>
      <c r="H20" s="14">
        <f>C6</f>
        <v>29847514.603405967</v>
      </c>
      <c r="I20" s="14">
        <f>D6</f>
        <v>37544319.490815796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Instate Biomethane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d'Esterhazy, Stephen@ARB</dc:creator>
  <cp:lastModifiedBy>Borges, Eva@ARB</cp:lastModifiedBy>
  <dcterms:created xsi:type="dcterms:W3CDTF">2023-08-02T22:22:10Z</dcterms:created>
  <dcterms:modified xsi:type="dcterms:W3CDTF">2024-04-30T19:00:01Z</dcterms:modified>
</cp:coreProperties>
</file>